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0" windowWidth="14460" windowHeight="8260" activeTab="5"/>
  </bookViews>
  <sheets>
    <sheet name="Copri-1" sheetId="1" r:id="rId1"/>
    <sheet name="Copri-2" sheetId="2" r:id="rId2"/>
    <sheet name="Copri-3" sheetId="3" r:id="rId3"/>
    <sheet name="Copri-4" sheetId="4" r:id="rId4"/>
    <sheet name="Copri-5" sheetId="5" r:id="rId5"/>
    <sheet name="Copri-6" sheetId="6" r:id="rId6"/>
    <sheet name="Copri-9" sheetId="7" r:id="rId7"/>
    <sheet name="Copri-11" sheetId="8" r:id="rId8"/>
    <sheet name="Copri-12" sheetId="9" r:id="rId9"/>
  </sheets>
  <definedNames>
    <definedName name="_xlnm.Print_Area" localSheetId="5">'Copri-6'!$L$1:$W$71</definedName>
  </definedNames>
  <calcPr fullCalcOnLoad="1"/>
</workbook>
</file>

<file path=xl/sharedStrings.xml><?xml version="1.0" encoding="utf-8"?>
<sst xmlns="http://schemas.openxmlformats.org/spreadsheetml/2006/main" count="388" uniqueCount="92">
  <si>
    <t>Statistiques sommaires des variables continues</t>
  </si>
  <si>
    <t>Libellé de la variable</t>
  </si>
  <si>
    <t>Effectif</t>
  </si>
  <si>
    <t>Poids</t>
  </si>
  <si>
    <t>Moyenne</t>
  </si>
  <si>
    <t>Ecart-type</t>
  </si>
  <si>
    <t>Minimum</t>
  </si>
  <si>
    <t>Maximum</t>
  </si>
  <si>
    <t>DENS</t>
  </si>
  <si>
    <t>DIAM</t>
  </si>
  <si>
    <t>DDIA</t>
  </si>
  <si>
    <t>RAPD</t>
  </si>
  <si>
    <t>DEGA</t>
  </si>
  <si>
    <t>NBCH</t>
  </si>
  <si>
    <t>NBVO</t>
  </si>
  <si>
    <t>NBCF</t>
  </si>
  <si>
    <t>NBCR</t>
  </si>
  <si>
    <t>STER</t>
  </si>
  <si>
    <t>DCHA</t>
  </si>
  <si>
    <t>DCHE</t>
  </si>
  <si>
    <t>DHET</t>
  </si>
  <si>
    <t>DPSY</t>
  </si>
  <si>
    <t>TRAH</t>
  </si>
  <si>
    <t>TRAB</t>
  </si>
  <si>
    <t>TRSA</t>
  </si>
  <si>
    <t>TRHH</t>
  </si>
  <si>
    <t>TRHB</t>
  </si>
  <si>
    <t>Matrice des corrélations</t>
  </si>
  <si>
    <t>Matrice des valeurs-tests</t>
  </si>
  <si>
    <t>Tableau des valeurs propres</t>
  </si>
  <si>
    <t>Trace de la matrice:        19.00000</t>
  </si>
  <si>
    <t>Numéro</t>
  </si>
  <si>
    <t>Valeur propre</t>
  </si>
  <si>
    <t>Pourcentage</t>
  </si>
  <si>
    <t>Pourcentage cumulé</t>
  </si>
  <si>
    <t>Intervalles laplaciens d'Anderson (seuil: 0.95)</t>
  </si>
  <si>
    <t>Borne inférieure</t>
  </si>
  <si>
    <t>Borne supérieure</t>
  </si>
  <si>
    <t>Coordonnées des variables actives</t>
  </si>
  <si>
    <t>Axe   1</t>
  </si>
  <si>
    <t>Axe   2</t>
  </si>
  <si>
    <t>Axe   3</t>
  </si>
  <si>
    <t>Axe   4</t>
  </si>
  <si>
    <t>Axe   5</t>
  </si>
  <si>
    <t>Axe   6</t>
  </si>
  <si>
    <t>Axe   7</t>
  </si>
  <si>
    <t>Axe   8</t>
  </si>
  <si>
    <t>Axe   9</t>
  </si>
  <si>
    <t>Axe  10</t>
  </si>
  <si>
    <t>Corrélations des variables actives avec les facteurs</t>
  </si>
  <si>
    <t>Anciens axes unitaires</t>
  </si>
  <si>
    <t>Coordonnées des modalités illustratives</t>
  </si>
  <si>
    <t>Libellé</t>
  </si>
  <si>
    <t>Poids absolu</t>
  </si>
  <si>
    <t xml:space="preserve">Distance à l'origine </t>
  </si>
  <si>
    <t>PENT</t>
  </si>
  <si>
    <t>PENT=1</t>
  </si>
  <si>
    <t>PENT=2</t>
  </si>
  <si>
    <t>SSAH</t>
  </si>
  <si>
    <t>SSAH=1</t>
  </si>
  <si>
    <t>SSAH=2</t>
  </si>
  <si>
    <t>SSAB</t>
  </si>
  <si>
    <t>SSAB=1</t>
  </si>
  <si>
    <t>SSAB=2</t>
  </si>
  <si>
    <t>SSA</t>
  </si>
  <si>
    <t>SSA=1</t>
  </si>
  <si>
    <t>SSA=2</t>
  </si>
  <si>
    <t>TROU</t>
  </si>
  <si>
    <t>TROU=1</t>
  </si>
  <si>
    <t>TROU=2</t>
  </si>
  <si>
    <t>TRAI</t>
  </si>
  <si>
    <t>TRAI=1</t>
  </si>
  <si>
    <t>TRAI=2</t>
  </si>
  <si>
    <t>FPCP</t>
  </si>
  <si>
    <t>FPCP=1</t>
  </si>
  <si>
    <t>FPCP=2</t>
  </si>
  <si>
    <t>DIST</t>
  </si>
  <si>
    <t>DIST=1</t>
  </si>
  <si>
    <t>DIST=2</t>
  </si>
  <si>
    <t>Valeurs-Tests des modalités illustratives</t>
  </si>
  <si>
    <t>COS2</t>
  </si>
  <si>
    <t>CTR</t>
  </si>
  <si>
    <t>Somme</t>
  </si>
  <si>
    <t>Contribution moyenne=</t>
  </si>
  <si>
    <t>part de variable expliquée par chaque axe</t>
  </si>
  <si>
    <t>rôle relatif de chaque variable à la caractérisation de l'axe</t>
  </si>
  <si>
    <t>sens de lecture</t>
  </si>
  <si>
    <t>Coordonnées des individus actifs</t>
  </si>
  <si>
    <t>Identificateur</t>
  </si>
  <si>
    <t>Poids relatif</t>
  </si>
  <si>
    <t>Contributions des individus actifs</t>
  </si>
  <si>
    <t>Cosinus carrés des individus actifs</t>
  </si>
</sst>
</file>

<file path=xl/styles.xml><?xml version="1.0" encoding="utf-8"?>
<styleSheet xmlns="http://schemas.openxmlformats.org/spreadsheetml/2006/main">
  <numFmts count="20">
    <numFmt numFmtId="5" formatCode="#,##0&quot; F&quot;;\-#,##0&quot; F&quot;"/>
    <numFmt numFmtId="6" formatCode="#,##0&quot; F&quot;;[Red]\-#,##0&quot; F&quot;"/>
    <numFmt numFmtId="7" formatCode="#,##0.00&quot; F&quot;;\-#,##0.00&quot; F&quot;"/>
    <numFmt numFmtId="8" formatCode="#,##0.00&quot; F&quot;;[Red]\-#,##0.00&quot; F&quot;"/>
    <numFmt numFmtId="42" formatCode="_-* #,##0&quot; F&quot;_-;\-* #,##0&quot; F&quot;_-;_-* &quot;-&quot;&quot; F&quot;_-;_-@_-"/>
    <numFmt numFmtId="41" formatCode="_-* #,##0_ _F_-;\-* #,##0_ _F_-;_-* &quot;-&quot;_ _F_-;_-@_-"/>
    <numFmt numFmtId="44" formatCode="_-* #,##0.00&quot; F&quot;_-;\-* #,##0.00&quot; F&quot;_-;_-* &quot;-&quot;??&quot; F&quot;_-;_-@_-"/>
    <numFmt numFmtId="43" formatCode="_-* #,##0.00_ _F_-;\-* #,##0.00_ _F_-;_-* &quot;-&quot;??_ _F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  <numFmt numFmtId="175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17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72" fontId="1" fillId="0" borderId="6" xfId="0" applyNumberFormat="1" applyFont="1" applyBorder="1" applyAlignment="1">
      <alignment horizontal="center" vertical="center"/>
    </xf>
    <xf numFmtId="172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1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72" fontId="1" fillId="0" borderId="9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 wrapText="1"/>
    </xf>
    <xf numFmtId="173" fontId="1" fillId="0" borderId="3" xfId="0" applyNumberFormat="1" applyFont="1" applyBorder="1" applyAlignment="1">
      <alignment horizontal="center" vertical="center"/>
    </xf>
    <xf numFmtId="173" fontId="1" fillId="0" borderId="6" xfId="0" applyNumberFormat="1" applyFont="1" applyBorder="1" applyAlignment="1">
      <alignment horizontal="center" vertical="center"/>
    </xf>
    <xf numFmtId="173" fontId="1" fillId="0" borderId="9" xfId="0" applyNumberFormat="1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 wrapText="1"/>
    </xf>
    <xf numFmtId="173" fontId="1" fillId="0" borderId="4" xfId="0" applyNumberFormat="1" applyFont="1" applyBorder="1" applyAlignment="1">
      <alignment horizontal="center" vertical="center"/>
    </xf>
    <xf numFmtId="173" fontId="1" fillId="0" borderId="7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74" fontId="1" fillId="0" borderId="14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174" fontId="1" fillId="0" borderId="6" xfId="0" applyNumberFormat="1" applyFont="1" applyBorder="1" applyAlignment="1">
      <alignment horizontal="center" vertical="center"/>
    </xf>
    <xf numFmtId="9" fontId="0" fillId="0" borderId="0" xfId="19" applyAlignment="1">
      <alignment/>
    </xf>
    <xf numFmtId="9" fontId="0" fillId="0" borderId="3" xfId="19" applyBorder="1" applyAlignment="1">
      <alignment/>
    </xf>
    <xf numFmtId="9" fontId="5" fillId="0" borderId="0" xfId="19" applyFont="1" applyAlignment="1">
      <alignment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 wrapText="1"/>
    </xf>
    <xf numFmtId="9" fontId="0" fillId="0" borderId="20" xfId="19" applyBorder="1" applyAlignment="1">
      <alignment/>
    </xf>
    <xf numFmtId="9" fontId="0" fillId="0" borderId="0" xfId="19" applyBorder="1" applyAlignment="1">
      <alignment/>
    </xf>
    <xf numFmtId="9" fontId="0" fillId="0" borderId="21" xfId="19" applyBorder="1" applyAlignment="1">
      <alignment/>
    </xf>
    <xf numFmtId="9" fontId="0" fillId="0" borderId="22" xfId="19" applyBorder="1" applyAlignment="1">
      <alignment/>
    </xf>
    <xf numFmtId="9" fontId="0" fillId="0" borderId="23" xfId="19" applyBorder="1" applyAlignment="1">
      <alignment/>
    </xf>
    <xf numFmtId="0" fontId="5" fillId="0" borderId="0" xfId="0" applyFont="1" applyAlignment="1">
      <alignment/>
    </xf>
    <xf numFmtId="9" fontId="0" fillId="0" borderId="0" xfId="19" applyFont="1" applyAlignment="1">
      <alignment/>
    </xf>
    <xf numFmtId="9" fontId="0" fillId="0" borderId="24" xfId="19" applyBorder="1" applyAlignment="1">
      <alignment/>
    </xf>
    <xf numFmtId="9" fontId="0" fillId="0" borderId="16" xfId="19" applyFont="1" applyBorder="1" applyAlignment="1">
      <alignment/>
    </xf>
    <xf numFmtId="9" fontId="3" fillId="0" borderId="3" xfId="19" applyFont="1" applyBorder="1" applyAlignment="1">
      <alignment horizontal="center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9" fontId="0" fillId="0" borderId="0" xfId="19" applyFont="1" applyAlignment="1">
      <alignment horizontal="right"/>
    </xf>
    <xf numFmtId="175" fontId="0" fillId="0" borderId="0" xfId="19" applyNumberFormat="1" applyAlignment="1">
      <alignment/>
    </xf>
    <xf numFmtId="9" fontId="0" fillId="2" borderId="0" xfId="19" applyFill="1" applyBorder="1" applyAlignment="1">
      <alignment/>
    </xf>
    <xf numFmtId="9" fontId="0" fillId="2" borderId="21" xfId="19" applyFill="1" applyBorder="1" applyAlignment="1">
      <alignment/>
    </xf>
    <xf numFmtId="9" fontId="0" fillId="3" borderId="0" xfId="19" applyFill="1" applyBorder="1" applyAlignment="1">
      <alignment/>
    </xf>
    <xf numFmtId="9" fontId="0" fillId="3" borderId="21" xfId="19" applyFill="1" applyBorder="1" applyAlignment="1">
      <alignment/>
    </xf>
    <xf numFmtId="9" fontId="0" fillId="3" borderId="22" xfId="19" applyFill="1" applyBorder="1" applyAlignment="1">
      <alignment/>
    </xf>
    <xf numFmtId="9" fontId="0" fillId="3" borderId="0" xfId="19" applyFill="1" applyAlignment="1">
      <alignment/>
    </xf>
    <xf numFmtId="9" fontId="0" fillId="4" borderId="0" xfId="19" applyFill="1" applyBorder="1" applyAlignment="1">
      <alignment/>
    </xf>
    <xf numFmtId="2" fontId="0" fillId="0" borderId="0" xfId="0" applyNumberFormat="1" applyAlignment="1">
      <alignment/>
    </xf>
    <xf numFmtId="9" fontId="0" fillId="4" borderId="22" xfId="19" applyFill="1" applyBorder="1" applyAlignment="1">
      <alignment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ht="15.75" thickBot="1">
      <c r="A1" s="1" t="s">
        <v>0</v>
      </c>
    </row>
    <row r="2" spans="1:7" ht="12.75" thickBot="1">
      <c r="A2" s="18" t="s">
        <v>1</v>
      </c>
      <c r="B2" s="19" t="s">
        <v>2</v>
      </c>
      <c r="C2" s="20" t="s">
        <v>3</v>
      </c>
      <c r="D2" s="21" t="s">
        <v>4</v>
      </c>
      <c r="E2" s="21" t="s">
        <v>5</v>
      </c>
      <c r="F2" s="21" t="s">
        <v>6</v>
      </c>
      <c r="G2" s="22" t="s">
        <v>7</v>
      </c>
    </row>
    <row r="3" spans="1:7" ht="12">
      <c r="A3" s="13" t="s">
        <v>8</v>
      </c>
      <c r="B3" s="14">
        <v>33</v>
      </c>
      <c r="C3" s="15">
        <v>33</v>
      </c>
      <c r="D3" s="16">
        <v>389.185</v>
      </c>
      <c r="E3" s="16">
        <v>499.784</v>
      </c>
      <c r="F3" s="16">
        <v>62.8772</v>
      </c>
      <c r="G3" s="17">
        <v>2585.46</v>
      </c>
    </row>
    <row r="4" spans="1:7" ht="12">
      <c r="A4" s="3" t="s">
        <v>9</v>
      </c>
      <c r="B4" s="4">
        <v>34</v>
      </c>
      <c r="C4" s="5">
        <v>34</v>
      </c>
      <c r="D4" s="6">
        <v>26.6716</v>
      </c>
      <c r="E4" s="6">
        <v>8.38177</v>
      </c>
      <c r="F4" s="6">
        <v>6.7</v>
      </c>
      <c r="G4" s="7">
        <v>46.5625</v>
      </c>
    </row>
    <row r="5" spans="1:7" ht="12">
      <c r="A5" s="3" t="s">
        <v>10</v>
      </c>
      <c r="B5" s="4">
        <v>35</v>
      </c>
      <c r="C5" s="5">
        <v>35</v>
      </c>
      <c r="D5" s="6">
        <v>37.1948</v>
      </c>
      <c r="E5" s="6">
        <v>14.9721</v>
      </c>
      <c r="F5" s="6">
        <v>0</v>
      </c>
      <c r="G5" s="7">
        <v>69.25</v>
      </c>
    </row>
    <row r="6" spans="1:7" ht="12">
      <c r="A6" s="3" t="s">
        <v>11</v>
      </c>
      <c r="B6" s="4">
        <v>34</v>
      </c>
      <c r="C6" s="5">
        <v>34</v>
      </c>
      <c r="D6" s="6">
        <v>1.37366</v>
      </c>
      <c r="E6" s="6">
        <v>0.629679</v>
      </c>
      <c r="F6" s="6">
        <v>0</v>
      </c>
      <c r="G6" s="7">
        <v>3.14685</v>
      </c>
    </row>
    <row r="7" spans="1:7" ht="12">
      <c r="A7" s="3" t="s">
        <v>12</v>
      </c>
      <c r="B7" s="4">
        <v>35</v>
      </c>
      <c r="C7" s="5">
        <v>35</v>
      </c>
      <c r="D7" s="6">
        <v>14.1309</v>
      </c>
      <c r="E7" s="6">
        <v>15.494</v>
      </c>
      <c r="F7" s="6">
        <v>0</v>
      </c>
      <c r="G7" s="7">
        <v>62.9213</v>
      </c>
    </row>
    <row r="8" spans="1:7" ht="12">
      <c r="A8" s="3" t="s">
        <v>13</v>
      </c>
      <c r="B8" s="4">
        <v>35</v>
      </c>
      <c r="C8" s="5">
        <v>35</v>
      </c>
      <c r="D8" s="6">
        <v>9.82857</v>
      </c>
      <c r="E8" s="6">
        <v>11.0078</v>
      </c>
      <c r="F8" s="6">
        <v>0</v>
      </c>
      <c r="G8" s="7">
        <v>51</v>
      </c>
    </row>
    <row r="9" spans="1:7" ht="12">
      <c r="A9" s="3" t="s">
        <v>14</v>
      </c>
      <c r="B9" s="4">
        <v>35</v>
      </c>
      <c r="C9" s="5">
        <v>35</v>
      </c>
      <c r="D9" s="6">
        <v>0.828571</v>
      </c>
      <c r="E9" s="6">
        <v>1.59438</v>
      </c>
      <c r="F9" s="6">
        <v>0</v>
      </c>
      <c r="G9" s="7">
        <v>6</v>
      </c>
    </row>
    <row r="10" spans="1:7" ht="12">
      <c r="A10" s="3" t="s">
        <v>15</v>
      </c>
      <c r="B10" s="4">
        <v>35</v>
      </c>
      <c r="C10" s="5">
        <v>35</v>
      </c>
      <c r="D10" s="6">
        <v>9.34286</v>
      </c>
      <c r="E10" s="6">
        <v>11.2146</v>
      </c>
      <c r="F10" s="6">
        <v>0</v>
      </c>
      <c r="G10" s="7">
        <v>51</v>
      </c>
    </row>
    <row r="11" spans="1:7" ht="12">
      <c r="A11" s="3" t="s">
        <v>16</v>
      </c>
      <c r="B11" s="4">
        <v>35</v>
      </c>
      <c r="C11" s="5">
        <v>35</v>
      </c>
      <c r="D11" s="6">
        <v>0.485714</v>
      </c>
      <c r="E11" s="6">
        <v>1.71333</v>
      </c>
      <c r="F11" s="6">
        <v>0</v>
      </c>
      <c r="G11" s="7">
        <v>10</v>
      </c>
    </row>
    <row r="12" spans="1:7" ht="12">
      <c r="A12" s="3" t="s">
        <v>17</v>
      </c>
      <c r="B12" s="4">
        <v>35</v>
      </c>
      <c r="C12" s="5">
        <v>35</v>
      </c>
      <c r="D12" s="6">
        <v>3.77782</v>
      </c>
      <c r="E12" s="6">
        <v>4.41358</v>
      </c>
      <c r="F12" s="6">
        <v>0</v>
      </c>
      <c r="G12" s="7">
        <v>22.7025</v>
      </c>
    </row>
    <row r="13" spans="1:7" ht="12">
      <c r="A13" s="3" t="s">
        <v>18</v>
      </c>
      <c r="B13" s="4">
        <v>35</v>
      </c>
      <c r="C13" s="5">
        <v>35</v>
      </c>
      <c r="D13" s="6">
        <v>9.49161</v>
      </c>
      <c r="E13" s="6">
        <v>20.388</v>
      </c>
      <c r="F13" s="6">
        <v>0</v>
      </c>
      <c r="G13" s="7">
        <v>100</v>
      </c>
    </row>
    <row r="14" spans="1:7" ht="12">
      <c r="A14" s="3" t="s">
        <v>19</v>
      </c>
      <c r="B14" s="4">
        <v>35</v>
      </c>
      <c r="C14" s="5">
        <v>35</v>
      </c>
      <c r="D14" s="6">
        <v>21.0067</v>
      </c>
      <c r="E14" s="6">
        <v>24.4915</v>
      </c>
      <c r="F14" s="6">
        <v>0</v>
      </c>
      <c r="G14" s="7">
        <v>100</v>
      </c>
    </row>
    <row r="15" spans="1:7" ht="12">
      <c r="A15" s="3" t="s">
        <v>20</v>
      </c>
      <c r="B15" s="4">
        <v>35</v>
      </c>
      <c r="C15" s="5">
        <v>35</v>
      </c>
      <c r="D15" s="6">
        <v>12.0952</v>
      </c>
      <c r="E15" s="6">
        <v>20.7023</v>
      </c>
      <c r="F15" s="6">
        <v>0</v>
      </c>
      <c r="G15" s="7">
        <v>100</v>
      </c>
    </row>
    <row r="16" spans="1:7" ht="12">
      <c r="A16" s="3" t="s">
        <v>21</v>
      </c>
      <c r="B16" s="4">
        <v>35</v>
      </c>
      <c r="C16" s="5">
        <v>35</v>
      </c>
      <c r="D16" s="6">
        <v>10.67</v>
      </c>
      <c r="E16" s="6">
        <v>29.0864</v>
      </c>
      <c r="F16" s="6">
        <v>0</v>
      </c>
      <c r="G16" s="7">
        <v>100</v>
      </c>
    </row>
    <row r="17" spans="1:7" ht="12">
      <c r="A17" s="3" t="s">
        <v>22</v>
      </c>
      <c r="B17" s="4">
        <v>35</v>
      </c>
      <c r="C17" s="5">
        <v>35</v>
      </c>
      <c r="D17" s="6">
        <v>57.9143</v>
      </c>
      <c r="E17" s="6">
        <v>28.4247</v>
      </c>
      <c r="F17" s="6">
        <v>0</v>
      </c>
      <c r="G17" s="7">
        <v>94</v>
      </c>
    </row>
    <row r="18" spans="1:7" ht="12">
      <c r="A18" s="3" t="s">
        <v>23</v>
      </c>
      <c r="B18" s="4">
        <v>35</v>
      </c>
      <c r="C18" s="5">
        <v>35</v>
      </c>
      <c r="D18" s="6">
        <v>47.9714</v>
      </c>
      <c r="E18" s="6">
        <v>24.4336</v>
      </c>
      <c r="F18" s="6">
        <v>3</v>
      </c>
      <c r="G18" s="7">
        <v>94</v>
      </c>
    </row>
    <row r="19" spans="1:7" ht="12">
      <c r="A19" s="3" t="s">
        <v>24</v>
      </c>
      <c r="B19" s="4">
        <v>35</v>
      </c>
      <c r="C19" s="5">
        <v>35</v>
      </c>
      <c r="D19" s="6">
        <v>40.3714</v>
      </c>
      <c r="E19" s="6">
        <v>22.4144</v>
      </c>
      <c r="F19" s="6">
        <v>0</v>
      </c>
      <c r="G19" s="7">
        <v>97</v>
      </c>
    </row>
    <row r="20" spans="1:7" ht="12">
      <c r="A20" s="3" t="s">
        <v>25</v>
      </c>
      <c r="B20" s="4">
        <v>35</v>
      </c>
      <c r="C20" s="5">
        <v>35</v>
      </c>
      <c r="D20" s="6">
        <v>22.9429</v>
      </c>
      <c r="E20" s="6">
        <v>18.5856</v>
      </c>
      <c r="F20" s="6">
        <v>0</v>
      </c>
      <c r="G20" s="7">
        <v>77</v>
      </c>
    </row>
    <row r="21" spans="1:7" ht="12.75" thickBot="1">
      <c r="A21" s="8" t="s">
        <v>26</v>
      </c>
      <c r="B21" s="9">
        <v>35</v>
      </c>
      <c r="C21" s="10">
        <v>35</v>
      </c>
      <c r="D21" s="11">
        <v>61.5714</v>
      </c>
      <c r="E21" s="11">
        <v>24.3161</v>
      </c>
      <c r="F21" s="11">
        <v>8</v>
      </c>
      <c r="G21" s="12">
        <v>97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spans="1:21" ht="15.75" thickBo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0" ht="12.75" thickBot="1">
      <c r="A2" s="18"/>
      <c r="B2" s="20" t="s">
        <v>8</v>
      </c>
      <c r="C2" s="20" t="s">
        <v>9</v>
      </c>
      <c r="D2" s="20" t="s">
        <v>10</v>
      </c>
      <c r="E2" s="20" t="s">
        <v>11</v>
      </c>
      <c r="F2" s="20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0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0" t="s">
        <v>23</v>
      </c>
      <c r="R2" s="20" t="s">
        <v>24</v>
      </c>
      <c r="S2" s="20" t="s">
        <v>25</v>
      </c>
      <c r="T2" s="29" t="s">
        <v>26</v>
      </c>
    </row>
    <row r="3" spans="1:20" ht="12">
      <c r="A3" s="27" t="s">
        <v>8</v>
      </c>
      <c r="B3" s="15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8"/>
    </row>
    <row r="4" spans="1:20" ht="12">
      <c r="A4" s="23" t="s">
        <v>9</v>
      </c>
      <c r="B4" s="5">
        <v>-0.621213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4"/>
    </row>
    <row r="5" spans="1:20" ht="12">
      <c r="A5" s="23" t="s">
        <v>10</v>
      </c>
      <c r="B5" s="5">
        <v>-0.460905</v>
      </c>
      <c r="C5" s="5">
        <v>0.620221</v>
      </c>
      <c r="D5" s="5">
        <v>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4"/>
    </row>
    <row r="6" spans="1:20" ht="12">
      <c r="A6" s="23" t="s">
        <v>11</v>
      </c>
      <c r="B6" s="5">
        <v>-0.154822</v>
      </c>
      <c r="C6" s="5">
        <v>0.0174747</v>
      </c>
      <c r="D6" s="5">
        <v>0.723097</v>
      </c>
      <c r="E6" s="5">
        <v>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4"/>
    </row>
    <row r="7" spans="1:20" ht="12">
      <c r="A7" s="23" t="s">
        <v>12</v>
      </c>
      <c r="B7" s="5">
        <v>-0.312822</v>
      </c>
      <c r="C7" s="5">
        <v>0.229597</v>
      </c>
      <c r="D7" s="5">
        <v>0.278796</v>
      </c>
      <c r="E7" s="5">
        <v>0.200393</v>
      </c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4"/>
    </row>
    <row r="8" spans="1:20" ht="12">
      <c r="A8" s="23" t="s">
        <v>13</v>
      </c>
      <c r="B8" s="5">
        <v>-0.298456</v>
      </c>
      <c r="C8" s="5">
        <v>0.0475051</v>
      </c>
      <c r="D8" s="5">
        <v>0.134619</v>
      </c>
      <c r="E8" s="5">
        <v>0.202435</v>
      </c>
      <c r="F8" s="5">
        <v>0.886079</v>
      </c>
      <c r="G8" s="5">
        <v>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4"/>
    </row>
    <row r="9" spans="1:20" ht="12">
      <c r="A9" s="23" t="s">
        <v>14</v>
      </c>
      <c r="B9" s="5">
        <v>-0.174423</v>
      </c>
      <c r="C9" s="5">
        <v>0.0017486</v>
      </c>
      <c r="D9" s="5">
        <v>0.11971</v>
      </c>
      <c r="E9" s="5">
        <v>0.185003</v>
      </c>
      <c r="F9" s="5">
        <v>0.442682</v>
      </c>
      <c r="G9" s="5">
        <v>0.366243</v>
      </c>
      <c r="H9" s="5">
        <v>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4"/>
    </row>
    <row r="10" spans="1:20" ht="12">
      <c r="A10" s="23" t="s">
        <v>15</v>
      </c>
      <c r="B10" s="5">
        <v>-0.28374</v>
      </c>
      <c r="C10" s="5">
        <v>0.0435895</v>
      </c>
      <c r="D10" s="5">
        <v>0.131529</v>
      </c>
      <c r="E10" s="5">
        <v>0.194279</v>
      </c>
      <c r="F10" s="5">
        <v>0.851696</v>
      </c>
      <c r="G10" s="5">
        <v>0.988284</v>
      </c>
      <c r="H10" s="5">
        <v>0.282923</v>
      </c>
      <c r="I10" s="5">
        <v>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24"/>
    </row>
    <row r="11" spans="1:20" ht="12">
      <c r="A11" s="23" t="s">
        <v>16</v>
      </c>
      <c r="B11" s="5">
        <v>-0.0602845</v>
      </c>
      <c r="C11" s="5">
        <v>0.0198933</v>
      </c>
      <c r="D11" s="5">
        <v>0.00397353</v>
      </c>
      <c r="E11" s="5">
        <v>0.0289376</v>
      </c>
      <c r="F11" s="5">
        <v>0.11806</v>
      </c>
      <c r="G11" s="5">
        <v>-0.0440627</v>
      </c>
      <c r="H11" s="5">
        <v>0.501146</v>
      </c>
      <c r="I11" s="5">
        <v>-0.196026</v>
      </c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24"/>
    </row>
    <row r="12" spans="1:20" ht="12">
      <c r="A12" s="23" t="s">
        <v>17</v>
      </c>
      <c r="B12" s="5">
        <v>-0.322617</v>
      </c>
      <c r="C12" s="5">
        <v>0.135697</v>
      </c>
      <c r="D12" s="5">
        <v>0.313008</v>
      </c>
      <c r="E12" s="5">
        <v>0.297796</v>
      </c>
      <c r="F12" s="5">
        <v>0.85235</v>
      </c>
      <c r="G12" s="5">
        <v>0.897562</v>
      </c>
      <c r="H12" s="5">
        <v>0.5098</v>
      </c>
      <c r="I12" s="5">
        <v>0.882479</v>
      </c>
      <c r="J12" s="5">
        <v>-0.00965754</v>
      </c>
      <c r="K12" s="5">
        <v>1</v>
      </c>
      <c r="L12" s="5"/>
      <c r="M12" s="5"/>
      <c r="N12" s="5"/>
      <c r="O12" s="5"/>
      <c r="P12" s="5"/>
      <c r="Q12" s="5"/>
      <c r="R12" s="5"/>
      <c r="S12" s="5"/>
      <c r="T12" s="24"/>
    </row>
    <row r="13" spans="1:20" ht="12">
      <c r="A13" s="23" t="s">
        <v>18</v>
      </c>
      <c r="B13" s="5">
        <v>-0.17425</v>
      </c>
      <c r="C13" s="5">
        <v>-0.141719</v>
      </c>
      <c r="D13" s="5">
        <v>0.0753927</v>
      </c>
      <c r="E13" s="5">
        <v>0.237465</v>
      </c>
      <c r="F13" s="5">
        <v>0.666556</v>
      </c>
      <c r="G13" s="5">
        <v>0.76024</v>
      </c>
      <c r="H13" s="5">
        <v>0.594739</v>
      </c>
      <c r="I13" s="5">
        <v>0.766378</v>
      </c>
      <c r="J13" s="5">
        <v>-0.131979</v>
      </c>
      <c r="K13" s="5">
        <v>0.770712</v>
      </c>
      <c r="L13" s="5">
        <v>1</v>
      </c>
      <c r="M13" s="5"/>
      <c r="N13" s="5"/>
      <c r="O13" s="5"/>
      <c r="P13" s="5"/>
      <c r="Q13" s="5"/>
      <c r="R13" s="5"/>
      <c r="S13" s="5"/>
      <c r="T13" s="24"/>
    </row>
    <row r="14" spans="1:20" ht="12">
      <c r="A14" s="23" t="s">
        <v>19</v>
      </c>
      <c r="B14" s="5">
        <v>-0.242404</v>
      </c>
      <c r="C14" s="5">
        <v>0.117754</v>
      </c>
      <c r="D14" s="5">
        <v>0.31174</v>
      </c>
      <c r="E14" s="5">
        <v>0.293397</v>
      </c>
      <c r="F14" s="5">
        <v>0.545179</v>
      </c>
      <c r="G14" s="5">
        <v>0.615139</v>
      </c>
      <c r="H14" s="5">
        <v>0.181341</v>
      </c>
      <c r="I14" s="5">
        <v>0.638291</v>
      </c>
      <c r="J14" s="5">
        <v>-0.225822</v>
      </c>
      <c r="K14" s="5">
        <v>0.623582</v>
      </c>
      <c r="L14" s="5">
        <v>0.538025</v>
      </c>
      <c r="M14" s="5">
        <v>1</v>
      </c>
      <c r="N14" s="5"/>
      <c r="O14" s="5"/>
      <c r="P14" s="5"/>
      <c r="Q14" s="5"/>
      <c r="R14" s="5"/>
      <c r="S14" s="5"/>
      <c r="T14" s="24"/>
    </row>
    <row r="15" spans="1:20" ht="12">
      <c r="A15" s="23" t="s">
        <v>20</v>
      </c>
      <c r="B15" s="5">
        <v>-0.204123</v>
      </c>
      <c r="C15" s="5">
        <v>0.332661</v>
      </c>
      <c r="D15" s="5">
        <v>0.330488</v>
      </c>
      <c r="E15" s="5">
        <v>0.118381</v>
      </c>
      <c r="F15" s="5">
        <v>0.8087</v>
      </c>
      <c r="G15" s="5">
        <v>0.571319</v>
      </c>
      <c r="H15" s="5">
        <v>0.132199</v>
      </c>
      <c r="I15" s="5">
        <v>0.583845</v>
      </c>
      <c r="J15" s="5">
        <v>-0.150982</v>
      </c>
      <c r="K15" s="5">
        <v>0.555816</v>
      </c>
      <c r="L15" s="5">
        <v>0.412762</v>
      </c>
      <c r="M15" s="5">
        <v>0.384958</v>
      </c>
      <c r="N15" s="5">
        <v>1</v>
      </c>
      <c r="O15" s="5"/>
      <c r="P15" s="5"/>
      <c r="Q15" s="5"/>
      <c r="R15" s="5"/>
      <c r="S15" s="5"/>
      <c r="T15" s="24"/>
    </row>
    <row r="16" spans="1:20" ht="12">
      <c r="A16" s="23" t="s">
        <v>21</v>
      </c>
      <c r="B16" s="5">
        <v>-0.0472942</v>
      </c>
      <c r="C16" s="5">
        <v>-0.140975</v>
      </c>
      <c r="D16" s="5">
        <v>0.0075069</v>
      </c>
      <c r="E16" s="5">
        <v>0.0638934</v>
      </c>
      <c r="F16" s="5">
        <v>-0.118901</v>
      </c>
      <c r="G16" s="5">
        <v>-0.151654</v>
      </c>
      <c r="H16" s="5">
        <v>0.0941448</v>
      </c>
      <c r="I16" s="5">
        <v>-0.221604</v>
      </c>
      <c r="J16" s="5">
        <v>0.476171</v>
      </c>
      <c r="K16" s="5">
        <v>-0.156319</v>
      </c>
      <c r="L16" s="5">
        <v>-0.170781</v>
      </c>
      <c r="M16" s="5">
        <v>-0.263596</v>
      </c>
      <c r="N16" s="5">
        <v>-0.171188</v>
      </c>
      <c r="O16" s="5">
        <v>1</v>
      </c>
      <c r="P16" s="5"/>
      <c r="Q16" s="5"/>
      <c r="R16" s="5"/>
      <c r="S16" s="5"/>
      <c r="T16" s="24"/>
    </row>
    <row r="17" spans="1:20" ht="12">
      <c r="A17" s="23" t="s">
        <v>22</v>
      </c>
      <c r="B17" s="5">
        <v>-0.38802</v>
      </c>
      <c r="C17" s="5">
        <v>0.251194</v>
      </c>
      <c r="D17" s="5">
        <v>0.323112</v>
      </c>
      <c r="E17" s="5">
        <v>0.245408</v>
      </c>
      <c r="F17" s="5">
        <v>-0.330925</v>
      </c>
      <c r="G17" s="5">
        <v>-0.160577</v>
      </c>
      <c r="H17" s="5">
        <v>0.0217412</v>
      </c>
      <c r="I17" s="5">
        <v>-0.125299</v>
      </c>
      <c r="J17" s="5">
        <v>-0.21152</v>
      </c>
      <c r="K17" s="5">
        <v>-0.0934284</v>
      </c>
      <c r="L17" s="5">
        <v>-0.0756756</v>
      </c>
      <c r="M17" s="5">
        <v>0.0719352</v>
      </c>
      <c r="N17" s="5">
        <v>-0.392993</v>
      </c>
      <c r="O17" s="5">
        <v>-0.148827</v>
      </c>
      <c r="P17" s="5">
        <v>1</v>
      </c>
      <c r="Q17" s="5"/>
      <c r="R17" s="5"/>
      <c r="S17" s="5"/>
      <c r="T17" s="24"/>
    </row>
    <row r="18" spans="1:20" ht="12">
      <c r="A18" s="23" t="s">
        <v>23</v>
      </c>
      <c r="B18" s="5">
        <v>0.0659201</v>
      </c>
      <c r="C18" s="5">
        <v>-0.420168</v>
      </c>
      <c r="D18" s="5">
        <v>-0.312784</v>
      </c>
      <c r="E18" s="5">
        <v>-0.0186595</v>
      </c>
      <c r="F18" s="5">
        <v>-0.56964</v>
      </c>
      <c r="G18" s="5">
        <v>-0.41952</v>
      </c>
      <c r="H18" s="5">
        <v>-0.127008</v>
      </c>
      <c r="I18" s="5">
        <v>-0.421737</v>
      </c>
      <c r="J18" s="5">
        <v>0.0651691</v>
      </c>
      <c r="K18" s="5">
        <v>-0.381847</v>
      </c>
      <c r="L18" s="5">
        <v>-0.244232</v>
      </c>
      <c r="M18" s="5">
        <v>-0.376227</v>
      </c>
      <c r="N18" s="5">
        <v>-0.575873</v>
      </c>
      <c r="O18" s="5">
        <v>0.247204</v>
      </c>
      <c r="P18" s="5">
        <v>0.14501</v>
      </c>
      <c r="Q18" s="5">
        <v>1</v>
      </c>
      <c r="R18" s="5"/>
      <c r="S18" s="5"/>
      <c r="T18" s="24"/>
    </row>
    <row r="19" spans="1:20" ht="12">
      <c r="A19" s="23" t="s">
        <v>24</v>
      </c>
      <c r="B19" s="5">
        <v>0.519426</v>
      </c>
      <c r="C19" s="5">
        <v>-0.357193</v>
      </c>
      <c r="D19" s="5">
        <v>-0.467898</v>
      </c>
      <c r="E19" s="5">
        <v>-0.368363</v>
      </c>
      <c r="F19" s="5">
        <v>-0.403035</v>
      </c>
      <c r="G19" s="5">
        <v>-0.388828</v>
      </c>
      <c r="H19" s="5">
        <v>-0.29403</v>
      </c>
      <c r="I19" s="5">
        <v>-0.342519</v>
      </c>
      <c r="J19" s="5">
        <v>-0.256164</v>
      </c>
      <c r="K19" s="5">
        <v>-0.303869</v>
      </c>
      <c r="L19" s="5">
        <v>-0.227258</v>
      </c>
      <c r="M19" s="5">
        <v>-0.309161</v>
      </c>
      <c r="N19" s="5">
        <v>-0.193247</v>
      </c>
      <c r="O19" s="5">
        <v>-0.10125</v>
      </c>
      <c r="P19" s="5">
        <v>-0.149775</v>
      </c>
      <c r="Q19" s="5">
        <v>0.304482</v>
      </c>
      <c r="R19" s="5">
        <v>1</v>
      </c>
      <c r="S19" s="5"/>
      <c r="T19" s="24"/>
    </row>
    <row r="20" spans="1:20" ht="12">
      <c r="A20" s="23" t="s">
        <v>25</v>
      </c>
      <c r="B20" s="5">
        <v>-0.160003</v>
      </c>
      <c r="C20" s="5">
        <v>0.334493</v>
      </c>
      <c r="D20" s="5">
        <v>0.196127</v>
      </c>
      <c r="E20" s="5">
        <v>-0.0737804</v>
      </c>
      <c r="F20" s="5">
        <v>0.0567234</v>
      </c>
      <c r="G20" s="5">
        <v>-0.101437</v>
      </c>
      <c r="H20" s="5">
        <v>-0.146888</v>
      </c>
      <c r="I20" s="5">
        <v>-0.0829756</v>
      </c>
      <c r="J20" s="5">
        <v>-0.108593</v>
      </c>
      <c r="K20" s="5">
        <v>-0.0309683</v>
      </c>
      <c r="L20" s="5">
        <v>-0.120895</v>
      </c>
      <c r="M20" s="5">
        <v>-0.112753</v>
      </c>
      <c r="N20" s="5">
        <v>0.331479</v>
      </c>
      <c r="O20" s="5">
        <v>0.0966848</v>
      </c>
      <c r="P20" s="5">
        <v>-0.16745</v>
      </c>
      <c r="Q20" s="5">
        <v>-0.00837156</v>
      </c>
      <c r="R20" s="5">
        <v>0.246339</v>
      </c>
      <c r="S20" s="5">
        <v>1</v>
      </c>
      <c r="T20" s="24"/>
    </row>
    <row r="21" spans="1:20" ht="12.75" thickBot="1">
      <c r="A21" s="25" t="s">
        <v>26</v>
      </c>
      <c r="B21" s="10">
        <v>0.128406</v>
      </c>
      <c r="C21" s="10">
        <v>0.0221603</v>
      </c>
      <c r="D21" s="10">
        <v>0.125965</v>
      </c>
      <c r="E21" s="10">
        <v>0.0947199</v>
      </c>
      <c r="F21" s="10">
        <v>0.215988</v>
      </c>
      <c r="G21" s="10">
        <v>0.142654</v>
      </c>
      <c r="H21" s="10">
        <v>0.196348</v>
      </c>
      <c r="I21" s="10">
        <v>0.124591</v>
      </c>
      <c r="J21" s="10">
        <v>0.101008</v>
      </c>
      <c r="K21" s="10">
        <v>0.255629</v>
      </c>
      <c r="L21" s="10">
        <v>0.130502</v>
      </c>
      <c r="M21" s="10">
        <v>0.0659953</v>
      </c>
      <c r="N21" s="10">
        <v>0.230978</v>
      </c>
      <c r="O21" s="10">
        <v>-0.0124702</v>
      </c>
      <c r="P21" s="10">
        <v>-0.054329</v>
      </c>
      <c r="Q21" s="10">
        <v>-0.19839</v>
      </c>
      <c r="R21" s="10">
        <v>-0.012394</v>
      </c>
      <c r="S21" s="10">
        <v>0.465694</v>
      </c>
      <c r="T21" s="26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spans="1:21" ht="15.75" thickBo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0" ht="12.75" thickBot="1">
      <c r="A2" s="18"/>
      <c r="B2" s="20" t="s">
        <v>8</v>
      </c>
      <c r="C2" s="20" t="s">
        <v>9</v>
      </c>
      <c r="D2" s="20" t="s">
        <v>10</v>
      </c>
      <c r="E2" s="20" t="s">
        <v>11</v>
      </c>
      <c r="F2" s="20" t="s">
        <v>12</v>
      </c>
      <c r="G2" s="20" t="s">
        <v>13</v>
      </c>
      <c r="H2" s="20" t="s">
        <v>14</v>
      </c>
      <c r="I2" s="20" t="s">
        <v>15</v>
      </c>
      <c r="J2" s="20" t="s">
        <v>16</v>
      </c>
      <c r="K2" s="20" t="s">
        <v>17</v>
      </c>
      <c r="L2" s="20" t="s">
        <v>18</v>
      </c>
      <c r="M2" s="20" t="s">
        <v>19</v>
      </c>
      <c r="N2" s="20" t="s">
        <v>20</v>
      </c>
      <c r="O2" s="20" t="s">
        <v>21</v>
      </c>
      <c r="P2" s="20" t="s">
        <v>22</v>
      </c>
      <c r="Q2" s="20" t="s">
        <v>23</v>
      </c>
      <c r="R2" s="20" t="s">
        <v>24</v>
      </c>
      <c r="S2" s="20" t="s">
        <v>25</v>
      </c>
      <c r="T2" s="29" t="s">
        <v>26</v>
      </c>
    </row>
    <row r="3" spans="1:20" ht="12">
      <c r="A3" s="27" t="s">
        <v>8</v>
      </c>
      <c r="B3" s="15">
        <v>99.99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28"/>
    </row>
    <row r="4" spans="1:20" ht="12">
      <c r="A4" s="23" t="s">
        <v>9</v>
      </c>
      <c r="B4" s="5">
        <v>-4.17617</v>
      </c>
      <c r="C4" s="5">
        <v>99.99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24"/>
    </row>
    <row r="5" spans="1:20" ht="12">
      <c r="A5" s="23" t="s">
        <v>10</v>
      </c>
      <c r="B5" s="5">
        <v>-2.86343</v>
      </c>
      <c r="C5" s="5">
        <v>4.22956</v>
      </c>
      <c r="D5" s="5">
        <v>99.99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24"/>
    </row>
    <row r="6" spans="1:20" ht="12">
      <c r="A6" s="23" t="s">
        <v>11</v>
      </c>
      <c r="B6" s="5">
        <v>-0.896597</v>
      </c>
      <c r="C6" s="5">
        <v>0.101904</v>
      </c>
      <c r="D6" s="5">
        <v>5.3301</v>
      </c>
      <c r="E6" s="5">
        <v>99.99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24"/>
    </row>
    <row r="7" spans="1:20" ht="12">
      <c r="A7" s="23" t="s">
        <v>12</v>
      </c>
      <c r="B7" s="5">
        <v>-1.85935</v>
      </c>
      <c r="C7" s="5">
        <v>1.36307</v>
      </c>
      <c r="D7" s="5">
        <v>1.69422</v>
      </c>
      <c r="E7" s="5">
        <v>1.18451</v>
      </c>
      <c r="F7" s="5">
        <v>99.99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24"/>
    </row>
    <row r="8" spans="1:20" ht="12">
      <c r="A8" s="23" t="s">
        <v>13</v>
      </c>
      <c r="B8" s="5">
        <v>-1.76831</v>
      </c>
      <c r="C8" s="5">
        <v>0.277209</v>
      </c>
      <c r="D8" s="5">
        <v>0.801282</v>
      </c>
      <c r="E8" s="5">
        <v>1.19692</v>
      </c>
      <c r="F8" s="5">
        <v>8.30247</v>
      </c>
      <c r="G8" s="5">
        <v>99.99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24"/>
    </row>
    <row r="9" spans="1:20" ht="12">
      <c r="A9" s="23" t="s">
        <v>14</v>
      </c>
      <c r="B9" s="5">
        <v>-1.01233</v>
      </c>
      <c r="C9" s="5">
        <v>0.010196</v>
      </c>
      <c r="D9" s="5">
        <v>0.711626</v>
      </c>
      <c r="E9" s="5">
        <v>1.09131</v>
      </c>
      <c r="F9" s="5">
        <v>2.81346</v>
      </c>
      <c r="G9" s="5">
        <v>2.27223</v>
      </c>
      <c r="H9" s="5">
        <v>99.99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24"/>
    </row>
    <row r="10" spans="1:20" ht="12">
      <c r="A10" s="23" t="s">
        <v>15</v>
      </c>
      <c r="B10" s="5">
        <v>-1.67595</v>
      </c>
      <c r="C10" s="5">
        <v>0.254329</v>
      </c>
      <c r="D10" s="5">
        <v>0.782669</v>
      </c>
      <c r="E10" s="5">
        <v>1.14742</v>
      </c>
      <c r="F10" s="5">
        <v>7.46784</v>
      </c>
      <c r="G10" s="5">
        <v>15.1867</v>
      </c>
      <c r="H10" s="5">
        <v>1.72073</v>
      </c>
      <c r="I10" s="5">
        <v>99.99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24"/>
    </row>
    <row r="11" spans="1:20" ht="12">
      <c r="A11" s="23" t="s">
        <v>16</v>
      </c>
      <c r="B11" s="5">
        <v>-0.346728</v>
      </c>
      <c r="C11" s="5">
        <v>0.116012</v>
      </c>
      <c r="D11" s="5">
        <v>0.0235079</v>
      </c>
      <c r="E11" s="5">
        <v>0.168781</v>
      </c>
      <c r="F11" s="5">
        <v>0.701722</v>
      </c>
      <c r="G11" s="5">
        <v>-0.260847</v>
      </c>
      <c r="H11" s="5">
        <v>3.25878</v>
      </c>
      <c r="I11" s="5">
        <v>-1.17491</v>
      </c>
      <c r="J11" s="5">
        <v>99.99</v>
      </c>
      <c r="K11" s="5"/>
      <c r="L11" s="5"/>
      <c r="M11" s="5"/>
      <c r="N11" s="5"/>
      <c r="O11" s="5"/>
      <c r="P11" s="5"/>
      <c r="Q11" s="5"/>
      <c r="R11" s="5"/>
      <c r="S11" s="5"/>
      <c r="T11" s="24"/>
    </row>
    <row r="12" spans="1:20" ht="12">
      <c r="A12" s="23" t="s">
        <v>17</v>
      </c>
      <c r="B12" s="5">
        <v>-1.92193</v>
      </c>
      <c r="C12" s="5">
        <v>0.796155</v>
      </c>
      <c r="D12" s="5">
        <v>1.91608</v>
      </c>
      <c r="E12" s="5">
        <v>1.79068</v>
      </c>
      <c r="F12" s="5">
        <v>7.48197</v>
      </c>
      <c r="G12" s="5">
        <v>8.63471</v>
      </c>
      <c r="H12" s="5">
        <v>3.32756</v>
      </c>
      <c r="I12" s="5">
        <v>8.20479</v>
      </c>
      <c r="J12" s="5">
        <v>-0.0571366</v>
      </c>
      <c r="K12" s="5">
        <v>99.99</v>
      </c>
      <c r="L12" s="5"/>
      <c r="M12" s="5"/>
      <c r="N12" s="5"/>
      <c r="O12" s="5"/>
      <c r="P12" s="5"/>
      <c r="Q12" s="5"/>
      <c r="R12" s="5"/>
      <c r="S12" s="5"/>
      <c r="T12" s="24"/>
    </row>
    <row r="13" spans="1:20" ht="12">
      <c r="A13" s="23" t="s">
        <v>18</v>
      </c>
      <c r="B13" s="5">
        <v>-1.01131</v>
      </c>
      <c r="C13" s="5">
        <v>-0.831955</v>
      </c>
      <c r="D13" s="5">
        <v>0.446877</v>
      </c>
      <c r="E13" s="5">
        <v>1.41159</v>
      </c>
      <c r="F13" s="5">
        <v>4.75961</v>
      </c>
      <c r="G13" s="5">
        <v>5.89704</v>
      </c>
      <c r="H13" s="5">
        <v>4.05232</v>
      </c>
      <c r="I13" s="5">
        <v>5.98406</v>
      </c>
      <c r="J13" s="5">
        <v>-0.785379</v>
      </c>
      <c r="K13" s="5">
        <v>6.04669</v>
      </c>
      <c r="L13" s="5">
        <v>99.99</v>
      </c>
      <c r="M13" s="5"/>
      <c r="N13" s="5"/>
      <c r="O13" s="5"/>
      <c r="P13" s="5"/>
      <c r="Q13" s="5"/>
      <c r="R13" s="5"/>
      <c r="S13" s="5"/>
      <c r="T13" s="24"/>
    </row>
    <row r="14" spans="1:20" ht="12">
      <c r="A14" s="23" t="s">
        <v>19</v>
      </c>
      <c r="B14" s="5">
        <v>-1.42078</v>
      </c>
      <c r="C14" s="5">
        <v>0.689818</v>
      </c>
      <c r="D14" s="5">
        <v>1.90777</v>
      </c>
      <c r="E14" s="5">
        <v>1.76257</v>
      </c>
      <c r="F14" s="5">
        <v>3.61766</v>
      </c>
      <c r="G14" s="5">
        <v>4.2427</v>
      </c>
      <c r="H14" s="5">
        <v>1.08483</v>
      </c>
      <c r="I14" s="5">
        <v>4.46833</v>
      </c>
      <c r="J14" s="5">
        <v>-1.35941</v>
      </c>
      <c r="K14" s="5">
        <v>4.32374</v>
      </c>
      <c r="L14" s="5">
        <v>3.55776</v>
      </c>
      <c r="M14" s="5">
        <v>99.99</v>
      </c>
      <c r="N14" s="5"/>
      <c r="O14" s="5"/>
      <c r="P14" s="5"/>
      <c r="Q14" s="5"/>
      <c r="R14" s="5"/>
      <c r="S14" s="5"/>
      <c r="T14" s="24"/>
    </row>
    <row r="15" spans="1:20" ht="12">
      <c r="A15" s="23" t="s">
        <v>20</v>
      </c>
      <c r="B15" s="5">
        <v>-1.1893</v>
      </c>
      <c r="C15" s="5">
        <v>2.01644</v>
      </c>
      <c r="D15" s="5">
        <v>2.03144</v>
      </c>
      <c r="E15" s="5">
        <v>0.693524</v>
      </c>
      <c r="F15" s="5">
        <v>6.64529</v>
      </c>
      <c r="G15" s="5">
        <v>3.84237</v>
      </c>
      <c r="H15" s="5">
        <v>0.786703</v>
      </c>
      <c r="I15" s="5">
        <v>3.95358</v>
      </c>
      <c r="J15" s="5">
        <v>-0.900106</v>
      </c>
      <c r="K15" s="5">
        <v>3.70795</v>
      </c>
      <c r="L15" s="5">
        <v>2.59678</v>
      </c>
      <c r="M15" s="5">
        <v>2.40115</v>
      </c>
      <c r="N15" s="5">
        <v>99.99</v>
      </c>
      <c r="O15" s="5"/>
      <c r="P15" s="5"/>
      <c r="Q15" s="5"/>
      <c r="R15" s="5"/>
      <c r="S15" s="5"/>
      <c r="T15" s="24"/>
    </row>
    <row r="16" spans="1:20" ht="12">
      <c r="A16" s="23" t="s">
        <v>21</v>
      </c>
      <c r="B16" s="5">
        <v>-0.271887</v>
      </c>
      <c r="C16" s="5">
        <v>-0.827529</v>
      </c>
      <c r="D16" s="5">
        <v>0.0444122</v>
      </c>
      <c r="E16" s="5">
        <v>0.373067</v>
      </c>
      <c r="F16" s="5">
        <v>-0.706768</v>
      </c>
      <c r="G16" s="5">
        <v>-0.904169</v>
      </c>
      <c r="H16" s="5">
        <v>0.558623</v>
      </c>
      <c r="I16" s="5">
        <v>-1.33314</v>
      </c>
      <c r="J16" s="5">
        <v>3.06465</v>
      </c>
      <c r="K16" s="5">
        <v>-0.932442</v>
      </c>
      <c r="L16" s="5">
        <v>-1.02035</v>
      </c>
      <c r="M16" s="5">
        <v>-1.59716</v>
      </c>
      <c r="N16" s="5">
        <v>-1.02283</v>
      </c>
      <c r="O16" s="5">
        <v>99.99</v>
      </c>
      <c r="P16" s="5"/>
      <c r="Q16" s="5"/>
      <c r="R16" s="5"/>
      <c r="S16" s="5"/>
      <c r="T16" s="24"/>
    </row>
    <row r="17" spans="1:20" ht="12">
      <c r="A17" s="23" t="s">
        <v>22</v>
      </c>
      <c r="B17" s="5">
        <v>-2.35221</v>
      </c>
      <c r="C17" s="5">
        <v>1.49673</v>
      </c>
      <c r="D17" s="5">
        <v>1.98259</v>
      </c>
      <c r="E17" s="5">
        <v>1.46077</v>
      </c>
      <c r="F17" s="5">
        <v>-2.03434</v>
      </c>
      <c r="G17" s="5">
        <v>-0.95828</v>
      </c>
      <c r="H17" s="5">
        <v>0.128643</v>
      </c>
      <c r="I17" s="5">
        <v>-0.745197</v>
      </c>
      <c r="J17" s="5">
        <v>-1.27055</v>
      </c>
      <c r="K17" s="5">
        <v>-0.554346</v>
      </c>
      <c r="L17" s="5">
        <v>-0.44856</v>
      </c>
      <c r="M17" s="5">
        <v>0.426311</v>
      </c>
      <c r="N17" s="5">
        <v>-2.45715</v>
      </c>
      <c r="O17" s="5">
        <v>-0.887062</v>
      </c>
      <c r="P17" s="5">
        <v>99.99</v>
      </c>
      <c r="Q17" s="5"/>
      <c r="R17" s="5"/>
      <c r="S17" s="5"/>
      <c r="T17" s="24"/>
    </row>
    <row r="18" spans="1:20" ht="12">
      <c r="A18" s="23" t="s">
        <v>23</v>
      </c>
      <c r="B18" s="5">
        <v>0.379232</v>
      </c>
      <c r="C18" s="5">
        <v>-2.61166</v>
      </c>
      <c r="D18" s="5">
        <v>-1.91461</v>
      </c>
      <c r="E18" s="5">
        <v>-0.108815</v>
      </c>
      <c r="F18" s="5">
        <v>-3.82764</v>
      </c>
      <c r="G18" s="5">
        <v>-2.64513</v>
      </c>
      <c r="H18" s="5">
        <v>-0.755467</v>
      </c>
      <c r="I18" s="5">
        <v>-2.66107</v>
      </c>
      <c r="J18" s="5">
        <v>0.386093</v>
      </c>
      <c r="K18" s="5">
        <v>-2.37957</v>
      </c>
      <c r="L18" s="5">
        <v>-1.4747</v>
      </c>
      <c r="M18" s="5">
        <v>-2.34074</v>
      </c>
      <c r="N18" s="5">
        <v>-3.88252</v>
      </c>
      <c r="O18" s="5">
        <v>1.49341</v>
      </c>
      <c r="P18" s="5">
        <v>0.863981</v>
      </c>
      <c r="Q18" s="5">
        <v>99.99</v>
      </c>
      <c r="R18" s="5"/>
      <c r="S18" s="5"/>
      <c r="T18" s="24"/>
    </row>
    <row r="19" spans="1:20" ht="12">
      <c r="A19" s="23" t="s">
        <v>24</v>
      </c>
      <c r="B19" s="5">
        <v>3.3063</v>
      </c>
      <c r="C19" s="5">
        <v>-2.17882</v>
      </c>
      <c r="D19" s="5">
        <v>-3.00168</v>
      </c>
      <c r="E19" s="5">
        <v>-2.25382</v>
      </c>
      <c r="F19" s="5">
        <v>-2.52775</v>
      </c>
      <c r="G19" s="5">
        <v>-2.42807</v>
      </c>
      <c r="H19" s="5">
        <v>-1.79241</v>
      </c>
      <c r="I19" s="5">
        <v>-2.11171</v>
      </c>
      <c r="J19" s="5">
        <v>-1.55001</v>
      </c>
      <c r="K19" s="5">
        <v>-1.85633</v>
      </c>
      <c r="L19" s="5">
        <v>-1.36837</v>
      </c>
      <c r="M19" s="5">
        <v>-1.89088</v>
      </c>
      <c r="N19" s="5">
        <v>-1.15782</v>
      </c>
      <c r="O19" s="5">
        <v>-0.601064</v>
      </c>
      <c r="P19" s="5">
        <v>-0.8928</v>
      </c>
      <c r="Q19" s="5">
        <v>1.86032</v>
      </c>
      <c r="R19" s="5">
        <v>99.99</v>
      </c>
      <c r="S19" s="5"/>
      <c r="T19" s="24"/>
    </row>
    <row r="20" spans="1:20" ht="12">
      <c r="A20" s="23" t="s">
        <v>25</v>
      </c>
      <c r="B20" s="5">
        <v>-0.927116</v>
      </c>
      <c r="C20" s="5">
        <v>2.02846</v>
      </c>
      <c r="D20" s="5">
        <v>1.17553</v>
      </c>
      <c r="E20" s="5">
        <v>-0.430993</v>
      </c>
      <c r="F20" s="5">
        <v>0.335941</v>
      </c>
      <c r="G20" s="5">
        <v>-0.602183</v>
      </c>
      <c r="H20" s="5">
        <v>-0.875332</v>
      </c>
      <c r="I20" s="5">
        <v>-0.492022</v>
      </c>
      <c r="J20" s="5">
        <v>-0.644987</v>
      </c>
      <c r="K20" s="5">
        <v>-0.18327</v>
      </c>
      <c r="L20" s="5">
        <v>-0.71874</v>
      </c>
      <c r="M20" s="5">
        <v>-0.669904</v>
      </c>
      <c r="N20" s="5">
        <v>2.03802</v>
      </c>
      <c r="O20" s="5">
        <v>0.573788</v>
      </c>
      <c r="P20" s="5">
        <v>-1.00006</v>
      </c>
      <c r="Q20" s="5">
        <v>-0.049528</v>
      </c>
      <c r="R20" s="5">
        <v>1.48796</v>
      </c>
      <c r="S20" s="5">
        <v>99.99</v>
      </c>
      <c r="T20" s="24"/>
    </row>
    <row r="21" spans="1:20" ht="12.75" thickBot="1">
      <c r="A21" s="25" t="s">
        <v>26</v>
      </c>
      <c r="B21" s="10">
        <v>0.74173</v>
      </c>
      <c r="C21" s="10">
        <v>0.129237</v>
      </c>
      <c r="D21" s="10">
        <v>0.749201</v>
      </c>
      <c r="E21" s="10">
        <v>0.553968</v>
      </c>
      <c r="F21" s="10">
        <v>1.29825</v>
      </c>
      <c r="G21" s="10">
        <v>0.84975</v>
      </c>
      <c r="H21" s="10">
        <v>1.1769</v>
      </c>
      <c r="I21" s="10">
        <v>0.74094</v>
      </c>
      <c r="J21" s="10">
        <v>0.599617</v>
      </c>
      <c r="K21" s="10">
        <v>1.54662</v>
      </c>
      <c r="L21" s="10">
        <v>0.776486</v>
      </c>
      <c r="M21" s="10">
        <v>0.391002</v>
      </c>
      <c r="N21" s="10">
        <v>1.39159</v>
      </c>
      <c r="O21" s="10">
        <v>-0.0737783</v>
      </c>
      <c r="P21" s="10">
        <v>-0.321732</v>
      </c>
      <c r="Q21" s="10">
        <v>-1.18946</v>
      </c>
      <c r="R21" s="10">
        <v>-0.0733274</v>
      </c>
      <c r="S21" s="10">
        <v>2.98501</v>
      </c>
      <c r="T21" s="26">
        <v>99.99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" sqref="A1"/>
    </sheetView>
  </sheetViews>
  <sheetFormatPr defaultColWidth="11.421875" defaultRowHeight="12.75"/>
  <sheetData>
    <row r="1" ht="15">
      <c r="A1" s="1" t="s">
        <v>29</v>
      </c>
    </row>
    <row r="2" ht="15.75" thickBot="1">
      <c r="A2" s="1" t="s">
        <v>30</v>
      </c>
    </row>
    <row r="3" spans="1:4" ht="22.5" thickBot="1">
      <c r="A3" s="18" t="s">
        <v>31</v>
      </c>
      <c r="B3" s="33" t="s">
        <v>32</v>
      </c>
      <c r="C3" s="20" t="s">
        <v>33</v>
      </c>
      <c r="D3" s="29" t="s">
        <v>34</v>
      </c>
    </row>
    <row r="4" spans="1:4" ht="12">
      <c r="A4" s="13">
        <v>1</v>
      </c>
      <c r="B4" s="32">
        <v>6.42483</v>
      </c>
      <c r="C4" s="15">
        <v>33.8149</v>
      </c>
      <c r="D4" s="28">
        <v>33.8149</v>
      </c>
    </row>
    <row r="5" spans="1:4" ht="12">
      <c r="A5" s="3">
        <v>2</v>
      </c>
      <c r="B5" s="30">
        <v>2.63894</v>
      </c>
      <c r="C5" s="5">
        <v>13.8892</v>
      </c>
      <c r="D5" s="24">
        <v>47.7041</v>
      </c>
    </row>
    <row r="6" spans="1:4" ht="12">
      <c r="A6" s="3">
        <v>3</v>
      </c>
      <c r="B6" s="30">
        <v>2.09983</v>
      </c>
      <c r="C6" s="5">
        <v>11.0518</v>
      </c>
      <c r="D6" s="24">
        <v>58.7559</v>
      </c>
    </row>
    <row r="7" spans="1:4" ht="12">
      <c r="A7" s="3">
        <v>4</v>
      </c>
      <c r="B7" s="30">
        <v>1.93117</v>
      </c>
      <c r="C7" s="5">
        <v>10.164</v>
      </c>
      <c r="D7" s="24">
        <v>68.9199</v>
      </c>
    </row>
    <row r="8" spans="1:4" ht="12">
      <c r="A8" s="3">
        <v>5</v>
      </c>
      <c r="B8" s="30">
        <v>1.31634</v>
      </c>
      <c r="C8" s="5">
        <v>6.92808</v>
      </c>
      <c r="D8" s="24">
        <v>75.848</v>
      </c>
    </row>
    <row r="9" spans="1:4" ht="12">
      <c r="A9" s="3">
        <v>6</v>
      </c>
      <c r="B9" s="30">
        <v>1.05599</v>
      </c>
      <c r="C9" s="5">
        <v>5.55786</v>
      </c>
      <c r="D9" s="24">
        <v>81.4058</v>
      </c>
    </row>
    <row r="10" spans="1:4" ht="12">
      <c r="A10" s="3">
        <v>7</v>
      </c>
      <c r="B10" s="30">
        <v>0.969908</v>
      </c>
      <c r="C10" s="5">
        <v>5.10478</v>
      </c>
      <c r="D10" s="24">
        <v>86.5106</v>
      </c>
    </row>
    <row r="11" spans="1:4" ht="12">
      <c r="A11" s="3">
        <v>8</v>
      </c>
      <c r="B11" s="30">
        <v>0.629023</v>
      </c>
      <c r="C11" s="5">
        <v>3.31065</v>
      </c>
      <c r="D11" s="24">
        <v>89.8213</v>
      </c>
    </row>
    <row r="12" spans="1:4" ht="12">
      <c r="A12" s="3">
        <v>9</v>
      </c>
      <c r="B12" s="30">
        <v>0.463727</v>
      </c>
      <c r="C12" s="5">
        <v>2.44067</v>
      </c>
      <c r="D12" s="24">
        <v>92.2619</v>
      </c>
    </row>
    <row r="13" spans="1:4" ht="12">
      <c r="A13" s="3">
        <v>10</v>
      </c>
      <c r="B13" s="30">
        <v>0.424643</v>
      </c>
      <c r="C13" s="5">
        <v>2.23496</v>
      </c>
      <c r="D13" s="24">
        <v>94.4969</v>
      </c>
    </row>
    <row r="14" spans="1:4" ht="12">
      <c r="A14" s="3">
        <v>11</v>
      </c>
      <c r="B14" s="30">
        <v>0.364229</v>
      </c>
      <c r="C14" s="5">
        <v>1.91699</v>
      </c>
      <c r="D14" s="24">
        <v>96.4139</v>
      </c>
    </row>
    <row r="15" spans="1:4" ht="12">
      <c r="A15" s="3">
        <v>12</v>
      </c>
      <c r="B15" s="30">
        <v>0.210288</v>
      </c>
      <c r="C15" s="5">
        <v>1.10678</v>
      </c>
      <c r="D15" s="24">
        <v>97.5207</v>
      </c>
    </row>
    <row r="16" spans="1:4" ht="12">
      <c r="A16" s="3">
        <v>13</v>
      </c>
      <c r="B16" s="30">
        <v>0.177187</v>
      </c>
      <c r="C16" s="5">
        <v>0.932563</v>
      </c>
      <c r="D16" s="24">
        <v>98.4532</v>
      </c>
    </row>
    <row r="17" spans="1:4" ht="12">
      <c r="A17" s="3">
        <v>14</v>
      </c>
      <c r="B17" s="30">
        <v>0.124421</v>
      </c>
      <c r="C17" s="5">
        <v>0.654846</v>
      </c>
      <c r="D17" s="24">
        <v>99.1081</v>
      </c>
    </row>
    <row r="18" spans="1:4" ht="12">
      <c r="A18" s="3">
        <v>15</v>
      </c>
      <c r="B18" s="30">
        <v>0.0837228</v>
      </c>
      <c r="C18" s="5">
        <v>0.440646</v>
      </c>
      <c r="D18" s="24">
        <v>99.5487</v>
      </c>
    </row>
    <row r="19" spans="1:4" ht="12">
      <c r="A19" s="3">
        <v>16</v>
      </c>
      <c r="B19" s="30">
        <v>0.0514729</v>
      </c>
      <c r="C19" s="5">
        <v>0.27091</v>
      </c>
      <c r="D19" s="24">
        <v>99.8196</v>
      </c>
    </row>
    <row r="20" spans="1:4" ht="12">
      <c r="A20" s="3">
        <v>17</v>
      </c>
      <c r="B20" s="30">
        <v>0.0195226</v>
      </c>
      <c r="C20" s="5">
        <v>0.10275</v>
      </c>
      <c r="D20" s="24">
        <v>99.9224</v>
      </c>
    </row>
    <row r="21" spans="1:4" ht="12">
      <c r="A21" s="3">
        <v>18</v>
      </c>
      <c r="B21" s="30">
        <v>0.014747</v>
      </c>
      <c r="C21" s="5">
        <v>0.0776158</v>
      </c>
      <c r="D21" s="24">
        <v>100</v>
      </c>
    </row>
    <row r="22" spans="1:4" ht="12.75" thickBot="1">
      <c r="A22" s="8">
        <v>19</v>
      </c>
      <c r="B22" s="31">
        <v>0</v>
      </c>
      <c r="C22" s="10">
        <v>0</v>
      </c>
      <c r="D22" s="26">
        <v>100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421875" defaultRowHeight="12.75"/>
  <sheetData>
    <row r="1" ht="15.75" thickBot="1">
      <c r="A1" s="1" t="s">
        <v>35</v>
      </c>
    </row>
    <row r="2" spans="1:4" ht="22.5" thickBot="1">
      <c r="A2" s="18" t="s">
        <v>31</v>
      </c>
      <c r="B2" s="33" t="s">
        <v>36</v>
      </c>
      <c r="C2" s="33" t="s">
        <v>32</v>
      </c>
      <c r="D2" s="37" t="s">
        <v>37</v>
      </c>
    </row>
    <row r="3" spans="1:4" ht="12">
      <c r="A3" s="13">
        <v>1</v>
      </c>
      <c r="B3" s="32">
        <v>3.37066</v>
      </c>
      <c r="C3" s="32">
        <v>6.42483</v>
      </c>
      <c r="D3" s="36">
        <v>9.47901</v>
      </c>
    </row>
    <row r="4" spans="1:4" ht="12">
      <c r="A4" s="3">
        <v>2</v>
      </c>
      <c r="B4" s="30">
        <v>1.38447</v>
      </c>
      <c r="C4" s="30">
        <v>2.63894</v>
      </c>
      <c r="D4" s="34">
        <v>3.89342</v>
      </c>
    </row>
    <row r="5" spans="1:4" ht="12">
      <c r="A5" s="3">
        <v>3</v>
      </c>
      <c r="B5" s="30">
        <v>1.10164</v>
      </c>
      <c r="C5" s="30">
        <v>2.09983</v>
      </c>
      <c r="D5" s="34">
        <v>3.09803</v>
      </c>
    </row>
    <row r="6" spans="1:4" ht="12">
      <c r="A6" s="3">
        <v>4</v>
      </c>
      <c r="B6" s="30">
        <v>1.01315</v>
      </c>
      <c r="C6" s="30">
        <v>1.93117</v>
      </c>
      <c r="D6" s="34">
        <v>2.84919</v>
      </c>
    </row>
    <row r="7" spans="1:4" ht="12.75" thickBot="1">
      <c r="A7" s="8">
        <v>5</v>
      </c>
      <c r="B7" s="31">
        <v>0.690589</v>
      </c>
      <c r="C7" s="31">
        <v>1.31634</v>
      </c>
      <c r="D7" s="35">
        <v>1.94208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1"/>
  <sheetViews>
    <sheetView tabSelected="1" view="pageBreakPreview" zoomScaleNormal="75" zoomScaleSheetLayoutView="100" workbookViewId="0" topLeftCell="K1">
      <selection activeCell="M3" sqref="M3"/>
    </sheetView>
  </sheetViews>
  <sheetFormatPr defaultColWidth="11.421875" defaultRowHeight="12.75"/>
  <cols>
    <col min="1" max="1" width="30.7109375" style="0" customWidth="1"/>
    <col min="12" max="23" width="11.421875" style="47" customWidth="1"/>
  </cols>
  <sheetData>
    <row r="1" spans="1:22" ht="12.75" thickBot="1">
      <c r="A1" s="38" t="s">
        <v>38</v>
      </c>
      <c r="L1" s="38" t="s">
        <v>38</v>
      </c>
      <c r="M1"/>
      <c r="N1"/>
      <c r="O1"/>
      <c r="P1"/>
      <c r="Q1"/>
      <c r="R1"/>
      <c r="S1"/>
      <c r="T1"/>
      <c r="U1"/>
      <c r="V1"/>
    </row>
    <row r="2" spans="1:22" ht="22.5" thickBot="1">
      <c r="A2" s="18" t="s">
        <v>1</v>
      </c>
      <c r="B2" s="20" t="s">
        <v>39</v>
      </c>
      <c r="C2" s="20" t="s">
        <v>40</v>
      </c>
      <c r="D2" s="20" t="s">
        <v>41</v>
      </c>
      <c r="E2" s="20" t="s">
        <v>42</v>
      </c>
      <c r="F2" s="20" t="s">
        <v>43</v>
      </c>
      <c r="G2" s="20" t="s">
        <v>44</v>
      </c>
      <c r="H2" s="20" t="s">
        <v>45</v>
      </c>
      <c r="I2" s="20" t="s">
        <v>46</v>
      </c>
      <c r="J2" s="20" t="s">
        <v>47</v>
      </c>
      <c r="K2" s="29" t="s">
        <v>48</v>
      </c>
      <c r="L2" s="18" t="s">
        <v>1</v>
      </c>
      <c r="M2" s="20" t="s">
        <v>39</v>
      </c>
      <c r="N2" s="20" t="s">
        <v>40</v>
      </c>
      <c r="O2" s="20" t="s">
        <v>41</v>
      </c>
      <c r="P2" s="20" t="s">
        <v>42</v>
      </c>
      <c r="Q2" s="20" t="s">
        <v>43</v>
      </c>
      <c r="R2" s="20" t="s">
        <v>44</v>
      </c>
      <c r="S2" s="20" t="s">
        <v>45</v>
      </c>
      <c r="T2" s="20" t="s">
        <v>46</v>
      </c>
      <c r="U2" s="20" t="s">
        <v>47</v>
      </c>
      <c r="V2" s="29" t="s">
        <v>48</v>
      </c>
    </row>
    <row r="3" spans="1:22" ht="12">
      <c r="A3" s="13" t="s">
        <v>8</v>
      </c>
      <c r="B3" s="15">
        <v>-0.428204</v>
      </c>
      <c r="C3" s="15">
        <v>-0.630171</v>
      </c>
      <c r="D3" s="15">
        <v>-0.0603818</v>
      </c>
      <c r="E3" s="15">
        <v>-0.0537596</v>
      </c>
      <c r="F3" s="15">
        <v>-0.277336</v>
      </c>
      <c r="G3" s="15">
        <v>-0.457151</v>
      </c>
      <c r="H3" s="15">
        <v>0.235821</v>
      </c>
      <c r="I3" s="15">
        <v>0.0205399</v>
      </c>
      <c r="J3" s="15">
        <v>0.0674544</v>
      </c>
      <c r="K3" s="28">
        <v>0.0411007</v>
      </c>
      <c r="L3" s="13" t="s">
        <v>8</v>
      </c>
      <c r="M3" s="15">
        <v>-0.428204</v>
      </c>
      <c r="N3" s="15">
        <v>-0.630171</v>
      </c>
      <c r="O3" s="15">
        <v>-0.0603818</v>
      </c>
      <c r="P3" s="15">
        <v>-0.0537596</v>
      </c>
      <c r="Q3" s="15">
        <v>-0.277336</v>
      </c>
      <c r="R3" s="15">
        <v>-0.457151</v>
      </c>
      <c r="S3" s="15">
        <v>0.235821</v>
      </c>
      <c r="T3" s="15">
        <v>0.0205399</v>
      </c>
      <c r="U3" s="15">
        <v>0.0674544</v>
      </c>
      <c r="V3" s="28">
        <v>0.0411007</v>
      </c>
    </row>
    <row r="4" spans="1:22" ht="12">
      <c r="A4" s="3" t="s">
        <v>9</v>
      </c>
      <c r="B4" s="5">
        <v>0.299331</v>
      </c>
      <c r="C4" s="5">
        <v>0.722992</v>
      </c>
      <c r="D4" s="5">
        <v>-0.371323</v>
      </c>
      <c r="E4" s="5">
        <v>-0.155481</v>
      </c>
      <c r="F4" s="5">
        <v>0.329059</v>
      </c>
      <c r="G4" s="5">
        <v>0.127751</v>
      </c>
      <c r="H4" s="5">
        <v>0.144873</v>
      </c>
      <c r="I4" s="5">
        <v>0.101376</v>
      </c>
      <c r="J4" s="5">
        <v>0.0538211</v>
      </c>
      <c r="K4" s="24">
        <v>-0.0356725</v>
      </c>
      <c r="L4" s="3" t="s">
        <v>9</v>
      </c>
      <c r="M4" s="5">
        <v>0.299331</v>
      </c>
      <c r="N4" s="5">
        <v>0.722992</v>
      </c>
      <c r="O4" s="5">
        <v>-0.371323</v>
      </c>
      <c r="P4" s="5">
        <v>-0.155481</v>
      </c>
      <c r="Q4" s="5">
        <v>0.329059</v>
      </c>
      <c r="R4" s="5">
        <v>0.127751</v>
      </c>
      <c r="S4" s="5">
        <v>0.144873</v>
      </c>
      <c r="T4" s="5">
        <v>0.101376</v>
      </c>
      <c r="U4" s="5">
        <v>0.0538211</v>
      </c>
      <c r="V4" s="24">
        <v>-0.0356725</v>
      </c>
    </row>
    <row r="5" spans="1:22" ht="12">
      <c r="A5" s="3" t="s">
        <v>10</v>
      </c>
      <c r="B5" s="5">
        <v>0.446422</v>
      </c>
      <c r="C5" s="5">
        <v>0.765772</v>
      </c>
      <c r="D5" s="5">
        <v>-0.0676866</v>
      </c>
      <c r="E5" s="5">
        <v>-0.0305015</v>
      </c>
      <c r="F5" s="5">
        <v>-0.260149</v>
      </c>
      <c r="G5" s="5">
        <v>-0.274841</v>
      </c>
      <c r="H5" s="5">
        <v>-0.0492914</v>
      </c>
      <c r="I5" s="5">
        <v>0.165681</v>
      </c>
      <c r="J5" s="5">
        <v>0.0459766</v>
      </c>
      <c r="K5" s="24">
        <v>0.00562716</v>
      </c>
      <c r="L5" s="3" t="s">
        <v>10</v>
      </c>
      <c r="M5" s="5">
        <v>0.446422</v>
      </c>
      <c r="N5" s="5">
        <v>0.765772</v>
      </c>
      <c r="O5" s="5">
        <v>-0.0676866</v>
      </c>
      <c r="P5" s="5">
        <v>-0.0305015</v>
      </c>
      <c r="Q5" s="5">
        <v>-0.260149</v>
      </c>
      <c r="R5" s="5">
        <v>-0.274841</v>
      </c>
      <c r="S5" s="5">
        <v>-0.0492914</v>
      </c>
      <c r="T5" s="5">
        <v>0.165681</v>
      </c>
      <c r="U5" s="5">
        <v>0.0459766</v>
      </c>
      <c r="V5" s="24">
        <v>0.00562716</v>
      </c>
    </row>
    <row r="6" spans="1:22" ht="12">
      <c r="A6" s="3" t="s">
        <v>11</v>
      </c>
      <c r="B6" s="5">
        <v>0.360569</v>
      </c>
      <c r="C6" s="5">
        <v>0.412958</v>
      </c>
      <c r="D6" s="5">
        <v>0.282874</v>
      </c>
      <c r="E6" s="5">
        <v>0.143328</v>
      </c>
      <c r="F6" s="5">
        <v>-0.566335</v>
      </c>
      <c r="G6" s="5">
        <v>-0.42173</v>
      </c>
      <c r="H6" s="5">
        <v>-0.185184</v>
      </c>
      <c r="I6" s="5">
        <v>0.147695</v>
      </c>
      <c r="J6" s="5">
        <v>-0.121139</v>
      </c>
      <c r="K6" s="24">
        <v>-0.00594966</v>
      </c>
      <c r="L6" s="3" t="s">
        <v>11</v>
      </c>
      <c r="M6" s="5">
        <v>0.360569</v>
      </c>
      <c r="N6" s="5">
        <v>0.412958</v>
      </c>
      <c r="O6" s="5">
        <v>0.282874</v>
      </c>
      <c r="P6" s="5">
        <v>0.143328</v>
      </c>
      <c r="Q6" s="5">
        <v>-0.566335</v>
      </c>
      <c r="R6" s="5">
        <v>-0.42173</v>
      </c>
      <c r="S6" s="5">
        <v>-0.185184</v>
      </c>
      <c r="T6" s="5">
        <v>0.147695</v>
      </c>
      <c r="U6" s="5">
        <v>-0.121139</v>
      </c>
      <c r="V6" s="24">
        <v>-0.00594966</v>
      </c>
    </row>
    <row r="7" spans="1:22" ht="12">
      <c r="A7" s="3" t="s">
        <v>12</v>
      </c>
      <c r="B7" s="5">
        <v>0.931233</v>
      </c>
      <c r="C7" s="5">
        <v>-0.165754</v>
      </c>
      <c r="D7" s="5">
        <v>-0.0269162</v>
      </c>
      <c r="E7" s="5">
        <v>-0.214109</v>
      </c>
      <c r="F7" s="5">
        <v>0.135388</v>
      </c>
      <c r="G7" s="5">
        <v>-0.0450511</v>
      </c>
      <c r="H7" s="5">
        <v>-0.0470726</v>
      </c>
      <c r="I7" s="5">
        <v>0.0534534</v>
      </c>
      <c r="J7" s="5">
        <v>-0.0649613</v>
      </c>
      <c r="K7" s="24">
        <v>-0.0240228</v>
      </c>
      <c r="L7" s="3" t="s">
        <v>12</v>
      </c>
      <c r="M7" s="5">
        <v>0.931233</v>
      </c>
      <c r="N7" s="5">
        <v>-0.165754</v>
      </c>
      <c r="O7" s="5">
        <v>-0.0269162</v>
      </c>
      <c r="P7" s="5">
        <v>-0.214109</v>
      </c>
      <c r="Q7" s="5">
        <v>0.135388</v>
      </c>
      <c r="R7" s="5">
        <v>-0.0450511</v>
      </c>
      <c r="S7" s="5">
        <v>-0.0470726</v>
      </c>
      <c r="T7" s="5">
        <v>0.0534534</v>
      </c>
      <c r="U7" s="5">
        <v>-0.0649613</v>
      </c>
      <c r="V7" s="24">
        <v>-0.0240228</v>
      </c>
    </row>
    <row r="8" spans="1:22" ht="12">
      <c r="A8" s="3" t="s">
        <v>13</v>
      </c>
      <c r="B8" s="5">
        <v>0.905604</v>
      </c>
      <c r="C8" s="5">
        <v>-0.270585</v>
      </c>
      <c r="D8" s="5">
        <v>0.0798642</v>
      </c>
      <c r="E8" s="5">
        <v>0.0808536</v>
      </c>
      <c r="F8" s="5">
        <v>0.0679012</v>
      </c>
      <c r="G8" s="5">
        <v>0.0802377</v>
      </c>
      <c r="H8" s="5">
        <v>-0.125647</v>
      </c>
      <c r="I8" s="5">
        <v>-0.141593</v>
      </c>
      <c r="J8" s="5">
        <v>-0.0756752</v>
      </c>
      <c r="K8" s="24">
        <v>0.00740723</v>
      </c>
      <c r="L8" s="3" t="s">
        <v>13</v>
      </c>
      <c r="M8" s="5">
        <v>0.905604</v>
      </c>
      <c r="N8" s="5">
        <v>-0.270585</v>
      </c>
      <c r="O8" s="5">
        <v>0.0798642</v>
      </c>
      <c r="P8" s="5">
        <v>0.0808536</v>
      </c>
      <c r="Q8" s="5">
        <v>0.0679012</v>
      </c>
      <c r="R8" s="5">
        <v>0.0802377</v>
      </c>
      <c r="S8" s="5">
        <v>-0.125647</v>
      </c>
      <c r="T8" s="5">
        <v>-0.141593</v>
      </c>
      <c r="U8" s="5">
        <v>-0.0756752</v>
      </c>
      <c r="V8" s="24">
        <v>0.00740723</v>
      </c>
    </row>
    <row r="9" spans="1:22" ht="12">
      <c r="A9" s="3" t="s">
        <v>14</v>
      </c>
      <c r="B9" s="5">
        <v>0.472818</v>
      </c>
      <c r="C9" s="5">
        <v>-0.0533989</v>
      </c>
      <c r="D9" s="5">
        <v>0.587666</v>
      </c>
      <c r="E9" s="5">
        <v>-0.246236</v>
      </c>
      <c r="F9" s="5">
        <v>-0.0923457</v>
      </c>
      <c r="G9" s="5">
        <v>0.251483</v>
      </c>
      <c r="H9" s="5">
        <v>0.370441</v>
      </c>
      <c r="I9" s="5">
        <v>0.316937</v>
      </c>
      <c r="J9" s="5">
        <v>0.0950391</v>
      </c>
      <c r="K9" s="24">
        <v>0.0687989</v>
      </c>
      <c r="L9" s="3" t="s">
        <v>14</v>
      </c>
      <c r="M9" s="5">
        <v>0.472818</v>
      </c>
      <c r="N9" s="5">
        <v>-0.0533989</v>
      </c>
      <c r="O9" s="5">
        <v>0.587666</v>
      </c>
      <c r="P9" s="5">
        <v>-0.246236</v>
      </c>
      <c r="Q9" s="5">
        <v>-0.0923457</v>
      </c>
      <c r="R9" s="5">
        <v>0.251483</v>
      </c>
      <c r="S9" s="5">
        <v>0.370441</v>
      </c>
      <c r="T9" s="5">
        <v>0.316937</v>
      </c>
      <c r="U9" s="5">
        <v>0.0950391</v>
      </c>
      <c r="V9" s="24">
        <v>0.0687989</v>
      </c>
    </row>
    <row r="10" spans="1:22" ht="12">
      <c r="A10" s="3" t="s">
        <v>15</v>
      </c>
      <c r="B10" s="5">
        <v>0.893426</v>
      </c>
      <c r="C10" s="5">
        <v>-0.28202</v>
      </c>
      <c r="D10" s="5">
        <v>-0.018735</v>
      </c>
      <c r="E10" s="5">
        <v>0.175104</v>
      </c>
      <c r="F10" s="5">
        <v>0.0382293</v>
      </c>
      <c r="G10" s="5">
        <v>0.0854505</v>
      </c>
      <c r="H10" s="5">
        <v>-0.151206</v>
      </c>
      <c r="I10" s="5">
        <v>-0.144644</v>
      </c>
      <c r="J10" s="5">
        <v>-0.0720587</v>
      </c>
      <c r="K10" s="24">
        <v>0.0464767</v>
      </c>
      <c r="L10" s="3" t="s">
        <v>15</v>
      </c>
      <c r="M10" s="5">
        <v>0.893426</v>
      </c>
      <c r="N10" s="5">
        <v>-0.28202</v>
      </c>
      <c r="O10" s="5">
        <v>-0.018735</v>
      </c>
      <c r="P10" s="5">
        <v>0.175104</v>
      </c>
      <c r="Q10" s="5">
        <v>0.0382293</v>
      </c>
      <c r="R10" s="5">
        <v>0.0854505</v>
      </c>
      <c r="S10" s="5">
        <v>-0.151206</v>
      </c>
      <c r="T10" s="5">
        <v>-0.144644</v>
      </c>
      <c r="U10" s="5">
        <v>-0.0720587</v>
      </c>
      <c r="V10" s="24">
        <v>0.0464767</v>
      </c>
    </row>
    <row r="11" spans="1:22" ht="12">
      <c r="A11" s="3" t="s">
        <v>16</v>
      </c>
      <c r="B11" s="5">
        <v>-0.0296438</v>
      </c>
      <c r="C11" s="5">
        <v>0.107522</v>
      </c>
      <c r="D11" s="5">
        <v>0.635738</v>
      </c>
      <c r="E11" s="5">
        <v>-0.626678</v>
      </c>
      <c r="F11" s="5">
        <v>0.186018</v>
      </c>
      <c r="G11" s="5">
        <v>-0.04381</v>
      </c>
      <c r="H11" s="5">
        <v>0.182468</v>
      </c>
      <c r="I11" s="5">
        <v>0.0370689</v>
      </c>
      <c r="J11" s="5">
        <v>-0.0145326</v>
      </c>
      <c r="K11" s="24">
        <v>-0.256624</v>
      </c>
      <c r="L11" s="3" t="s">
        <v>16</v>
      </c>
      <c r="M11" s="5">
        <v>-0.0296438</v>
      </c>
      <c r="N11" s="5">
        <v>0.107522</v>
      </c>
      <c r="O11" s="5">
        <v>0.635738</v>
      </c>
      <c r="P11" s="5">
        <v>-0.626678</v>
      </c>
      <c r="Q11" s="5">
        <v>0.186018</v>
      </c>
      <c r="R11" s="5">
        <v>-0.04381</v>
      </c>
      <c r="S11" s="5">
        <v>0.182468</v>
      </c>
      <c r="T11" s="5">
        <v>0.0370689</v>
      </c>
      <c r="U11" s="5">
        <v>-0.0145326</v>
      </c>
      <c r="V11" s="24">
        <v>-0.256624</v>
      </c>
    </row>
    <row r="12" spans="1:22" ht="12">
      <c r="A12" s="3" t="s">
        <v>17</v>
      </c>
      <c r="B12" s="5">
        <v>0.913765</v>
      </c>
      <c r="C12" s="5">
        <v>-0.156393</v>
      </c>
      <c r="D12" s="5">
        <v>0.0932171</v>
      </c>
      <c r="E12" s="5">
        <v>0.0193645</v>
      </c>
      <c r="F12" s="5">
        <v>-0.111322</v>
      </c>
      <c r="G12" s="5">
        <v>0.136823</v>
      </c>
      <c r="H12" s="5">
        <v>-0.0272863</v>
      </c>
      <c r="I12" s="5">
        <v>0.0356672</v>
      </c>
      <c r="J12" s="5">
        <v>0.0255616</v>
      </c>
      <c r="K12" s="24">
        <v>-0.0440969</v>
      </c>
      <c r="L12" s="3" t="s">
        <v>17</v>
      </c>
      <c r="M12" s="5">
        <v>0.913765</v>
      </c>
      <c r="N12" s="5">
        <v>-0.156393</v>
      </c>
      <c r="O12" s="5">
        <v>0.0932171</v>
      </c>
      <c r="P12" s="5">
        <v>0.0193645</v>
      </c>
      <c r="Q12" s="5">
        <v>-0.111322</v>
      </c>
      <c r="R12" s="5">
        <v>0.136823</v>
      </c>
      <c r="S12" s="5">
        <v>-0.0272863</v>
      </c>
      <c r="T12" s="5">
        <v>0.0356672</v>
      </c>
      <c r="U12" s="5">
        <v>0.0255616</v>
      </c>
      <c r="V12" s="24">
        <v>-0.0440969</v>
      </c>
    </row>
    <row r="13" spans="1:22" ht="12">
      <c r="A13" s="3" t="s">
        <v>18</v>
      </c>
      <c r="B13" s="5">
        <v>0.761851</v>
      </c>
      <c r="C13" s="5">
        <v>-0.341963</v>
      </c>
      <c r="D13" s="5">
        <v>0.211794</v>
      </c>
      <c r="E13" s="5">
        <v>0.167835</v>
      </c>
      <c r="F13" s="5">
        <v>-0.175822</v>
      </c>
      <c r="G13" s="5">
        <v>0.206104</v>
      </c>
      <c r="H13" s="5">
        <v>-0.00489145</v>
      </c>
      <c r="I13" s="5">
        <v>0.156448</v>
      </c>
      <c r="J13" s="5">
        <v>0.042961</v>
      </c>
      <c r="K13" s="24">
        <v>0.181514</v>
      </c>
      <c r="L13" s="3" t="s">
        <v>18</v>
      </c>
      <c r="M13" s="5">
        <v>0.761851</v>
      </c>
      <c r="N13" s="5">
        <v>-0.341963</v>
      </c>
      <c r="O13" s="5">
        <v>0.211794</v>
      </c>
      <c r="P13" s="5">
        <v>0.167835</v>
      </c>
      <c r="Q13" s="5">
        <v>-0.175822</v>
      </c>
      <c r="R13" s="5">
        <v>0.206104</v>
      </c>
      <c r="S13" s="5">
        <v>-0.00489145</v>
      </c>
      <c r="T13" s="5">
        <v>0.156448</v>
      </c>
      <c r="U13" s="5">
        <v>0.042961</v>
      </c>
      <c r="V13" s="24">
        <v>0.181514</v>
      </c>
    </row>
    <row r="14" spans="1:22" ht="12">
      <c r="A14" s="3" t="s">
        <v>19</v>
      </c>
      <c r="B14" s="5">
        <v>0.700846</v>
      </c>
      <c r="C14" s="5">
        <v>-0.0241468</v>
      </c>
      <c r="D14" s="5">
        <v>-0.0534931</v>
      </c>
      <c r="E14" s="5">
        <v>0.345624</v>
      </c>
      <c r="F14" s="5">
        <v>-0.0870623</v>
      </c>
      <c r="G14" s="5">
        <v>-0.0885389</v>
      </c>
      <c r="H14" s="5">
        <v>-0.0262713</v>
      </c>
      <c r="I14" s="5">
        <v>-0.151692</v>
      </c>
      <c r="J14" s="5">
        <v>0.393435</v>
      </c>
      <c r="K14" s="24">
        <v>-0.398622</v>
      </c>
      <c r="L14" s="3" t="s">
        <v>19</v>
      </c>
      <c r="M14" s="5">
        <v>0.700846</v>
      </c>
      <c r="N14" s="5">
        <v>-0.0241468</v>
      </c>
      <c r="O14" s="5">
        <v>-0.0534931</v>
      </c>
      <c r="P14" s="5">
        <v>0.345624</v>
      </c>
      <c r="Q14" s="5">
        <v>-0.0870623</v>
      </c>
      <c r="R14" s="5">
        <v>-0.0885389</v>
      </c>
      <c r="S14" s="5">
        <v>-0.0262713</v>
      </c>
      <c r="T14" s="5">
        <v>-0.151692</v>
      </c>
      <c r="U14" s="5">
        <v>0.393435</v>
      </c>
      <c r="V14" s="24">
        <v>-0.398622</v>
      </c>
    </row>
    <row r="15" spans="1:22" ht="12">
      <c r="A15" s="3" t="s">
        <v>20</v>
      </c>
      <c r="B15" s="5">
        <v>0.715659</v>
      </c>
      <c r="C15" s="5">
        <v>-0.0814838</v>
      </c>
      <c r="D15" s="5">
        <v>-0.441813</v>
      </c>
      <c r="E15" s="5">
        <v>-0.289793</v>
      </c>
      <c r="F15" s="5">
        <v>0.0850054</v>
      </c>
      <c r="G15" s="5">
        <v>-0.157615</v>
      </c>
      <c r="H15" s="5">
        <v>-0.131096</v>
      </c>
      <c r="I15" s="5">
        <v>0.174661</v>
      </c>
      <c r="J15" s="5">
        <v>-0.0635534</v>
      </c>
      <c r="K15" s="24">
        <v>0.0825022</v>
      </c>
      <c r="L15" s="3" t="s">
        <v>20</v>
      </c>
      <c r="M15" s="5">
        <v>0.715659</v>
      </c>
      <c r="N15" s="5">
        <v>-0.0814838</v>
      </c>
      <c r="O15" s="5">
        <v>-0.441813</v>
      </c>
      <c r="P15" s="5">
        <v>-0.289793</v>
      </c>
      <c r="Q15" s="5">
        <v>0.0850054</v>
      </c>
      <c r="R15" s="5">
        <v>-0.157615</v>
      </c>
      <c r="S15" s="5">
        <v>-0.131096</v>
      </c>
      <c r="T15" s="5">
        <v>0.174661</v>
      </c>
      <c r="U15" s="5">
        <v>-0.0635534</v>
      </c>
      <c r="V15" s="24">
        <v>0.0825022</v>
      </c>
    </row>
    <row r="16" spans="1:22" ht="12">
      <c r="A16" s="3" t="s">
        <v>21</v>
      </c>
      <c r="B16" s="5">
        <v>-0.197485</v>
      </c>
      <c r="C16" s="5">
        <v>0.121327</v>
      </c>
      <c r="D16" s="5">
        <v>0.467182</v>
      </c>
      <c r="E16" s="5">
        <v>-0.521651</v>
      </c>
      <c r="F16" s="5">
        <v>-0.00907589</v>
      </c>
      <c r="G16" s="5">
        <v>-0.0380912</v>
      </c>
      <c r="H16" s="5">
        <v>-0.473444</v>
      </c>
      <c r="I16" s="5">
        <v>-0.229993</v>
      </c>
      <c r="J16" s="5">
        <v>0.333336</v>
      </c>
      <c r="K16" s="24">
        <v>0.243317</v>
      </c>
      <c r="L16" s="3" t="s">
        <v>21</v>
      </c>
      <c r="M16" s="5">
        <v>-0.197485</v>
      </c>
      <c r="N16" s="5">
        <v>0.121327</v>
      </c>
      <c r="O16" s="5">
        <v>0.467182</v>
      </c>
      <c r="P16" s="5">
        <v>-0.521651</v>
      </c>
      <c r="Q16" s="5">
        <v>-0.00907589</v>
      </c>
      <c r="R16" s="5">
        <v>-0.0380912</v>
      </c>
      <c r="S16" s="5">
        <v>-0.473444</v>
      </c>
      <c r="T16" s="5">
        <v>-0.229993</v>
      </c>
      <c r="U16" s="5">
        <v>0.333336</v>
      </c>
      <c r="V16" s="24">
        <v>0.243317</v>
      </c>
    </row>
    <row r="17" spans="1:22" ht="12">
      <c r="A17" s="3" t="s">
        <v>22</v>
      </c>
      <c r="B17" s="5">
        <v>-0.0812229</v>
      </c>
      <c r="C17" s="5">
        <v>0.593509</v>
      </c>
      <c r="D17" s="5">
        <v>0.129771</v>
      </c>
      <c r="E17" s="5">
        <v>0.544986</v>
      </c>
      <c r="F17" s="5">
        <v>-0.21084</v>
      </c>
      <c r="G17" s="5">
        <v>0.325667</v>
      </c>
      <c r="H17" s="5">
        <v>0.22995</v>
      </c>
      <c r="I17" s="5">
        <v>-0.126769</v>
      </c>
      <c r="J17" s="5">
        <v>0.0989369</v>
      </c>
      <c r="K17" s="24">
        <v>0.167285</v>
      </c>
      <c r="L17" s="3" t="s">
        <v>22</v>
      </c>
      <c r="M17" s="5">
        <v>-0.0812229</v>
      </c>
      <c r="N17" s="5">
        <v>0.593509</v>
      </c>
      <c r="O17" s="5">
        <v>0.129771</v>
      </c>
      <c r="P17" s="5">
        <v>0.544986</v>
      </c>
      <c r="Q17" s="5">
        <v>-0.21084</v>
      </c>
      <c r="R17" s="5">
        <v>0.325667</v>
      </c>
      <c r="S17" s="5">
        <v>0.22995</v>
      </c>
      <c r="T17" s="5">
        <v>-0.126769</v>
      </c>
      <c r="U17" s="5">
        <v>0.0989369</v>
      </c>
      <c r="V17" s="24">
        <v>0.167285</v>
      </c>
    </row>
    <row r="18" spans="1:22" ht="12">
      <c r="A18" s="3" t="s">
        <v>23</v>
      </c>
      <c r="B18" s="5">
        <v>-0.575699</v>
      </c>
      <c r="C18" s="5">
        <v>-0.0425381</v>
      </c>
      <c r="D18" s="5">
        <v>0.345443</v>
      </c>
      <c r="E18" s="5">
        <v>0.119558</v>
      </c>
      <c r="F18" s="5">
        <v>-0.269689</v>
      </c>
      <c r="G18" s="5">
        <v>0.365218</v>
      </c>
      <c r="H18" s="5">
        <v>-0.406449</v>
      </c>
      <c r="I18" s="5">
        <v>0.0952609</v>
      </c>
      <c r="J18" s="5">
        <v>-0.227056</v>
      </c>
      <c r="K18" s="24">
        <v>-0.238785</v>
      </c>
      <c r="L18" s="3" t="s">
        <v>23</v>
      </c>
      <c r="M18" s="5">
        <v>-0.575699</v>
      </c>
      <c r="N18" s="5">
        <v>-0.0425381</v>
      </c>
      <c r="O18" s="5">
        <v>0.345443</v>
      </c>
      <c r="P18" s="5">
        <v>0.119558</v>
      </c>
      <c r="Q18" s="5">
        <v>-0.269689</v>
      </c>
      <c r="R18" s="5">
        <v>0.365218</v>
      </c>
      <c r="S18" s="5">
        <v>-0.406449</v>
      </c>
      <c r="T18" s="5">
        <v>0.0952609</v>
      </c>
      <c r="U18" s="5">
        <v>-0.227056</v>
      </c>
      <c r="V18" s="24">
        <v>-0.238785</v>
      </c>
    </row>
    <row r="19" spans="1:22" ht="12">
      <c r="A19" s="3" t="s">
        <v>24</v>
      </c>
      <c r="B19" s="5">
        <v>-0.513304</v>
      </c>
      <c r="C19" s="5">
        <v>-0.463406</v>
      </c>
      <c r="D19" s="5">
        <v>-0.361954</v>
      </c>
      <c r="E19" s="5">
        <v>0.000136016</v>
      </c>
      <c r="F19" s="5">
        <v>-0.254092</v>
      </c>
      <c r="G19" s="5">
        <v>0.192193</v>
      </c>
      <c r="H19" s="5">
        <v>-0.0366191</v>
      </c>
      <c r="I19" s="5">
        <v>0.334274</v>
      </c>
      <c r="J19" s="5">
        <v>0.263939</v>
      </c>
      <c r="K19" s="24">
        <v>-0.0277713</v>
      </c>
      <c r="L19" s="3" t="s">
        <v>24</v>
      </c>
      <c r="M19" s="5">
        <v>-0.513304</v>
      </c>
      <c r="N19" s="5">
        <v>-0.463406</v>
      </c>
      <c r="O19" s="5">
        <v>-0.361954</v>
      </c>
      <c r="P19" s="5">
        <v>0.000136016</v>
      </c>
      <c r="Q19" s="5">
        <v>-0.254092</v>
      </c>
      <c r="R19" s="5">
        <v>0.192193</v>
      </c>
      <c r="S19" s="5">
        <v>-0.0366191</v>
      </c>
      <c r="T19" s="5">
        <v>0.334274</v>
      </c>
      <c r="U19" s="5">
        <v>0.263939</v>
      </c>
      <c r="V19" s="24">
        <v>-0.0277713</v>
      </c>
    </row>
    <row r="20" spans="1:22" ht="12">
      <c r="A20" s="3" t="s">
        <v>25</v>
      </c>
      <c r="B20" s="5">
        <v>0.0125887</v>
      </c>
      <c r="C20" s="5">
        <v>0.181936</v>
      </c>
      <c r="D20" s="5">
        <v>-0.583549</v>
      </c>
      <c r="E20" s="5">
        <v>-0.549715</v>
      </c>
      <c r="F20" s="5">
        <v>-0.310289</v>
      </c>
      <c r="G20" s="5">
        <v>0.328197</v>
      </c>
      <c r="H20" s="5">
        <v>-0.214699</v>
      </c>
      <c r="I20" s="5">
        <v>0.0414778</v>
      </c>
      <c r="J20" s="5">
        <v>0.0274389</v>
      </c>
      <c r="K20" s="24">
        <v>-0.0462473</v>
      </c>
      <c r="L20" s="3" t="s">
        <v>25</v>
      </c>
      <c r="M20" s="5">
        <v>0.0125887</v>
      </c>
      <c r="N20" s="5">
        <v>0.181936</v>
      </c>
      <c r="O20" s="5">
        <v>-0.583549</v>
      </c>
      <c r="P20" s="5">
        <v>-0.549715</v>
      </c>
      <c r="Q20" s="5">
        <v>-0.310289</v>
      </c>
      <c r="R20" s="5">
        <v>0.328197</v>
      </c>
      <c r="S20" s="5">
        <v>-0.214699</v>
      </c>
      <c r="T20" s="5">
        <v>0.0414778</v>
      </c>
      <c r="U20" s="5">
        <v>0.0274389</v>
      </c>
      <c r="V20" s="24">
        <v>-0.0462473</v>
      </c>
    </row>
    <row r="21" spans="1:22" ht="12.75" thickBot="1">
      <c r="A21" s="8" t="s">
        <v>26</v>
      </c>
      <c r="B21" s="10">
        <v>0.230678</v>
      </c>
      <c r="C21" s="10">
        <v>-0.0478056</v>
      </c>
      <c r="D21" s="10">
        <v>-0.197899</v>
      </c>
      <c r="E21" s="10">
        <v>-0.478166</v>
      </c>
      <c r="F21" s="10">
        <v>-0.582216</v>
      </c>
      <c r="G21" s="10">
        <v>0.130129</v>
      </c>
      <c r="H21" s="10">
        <v>0.369985</v>
      </c>
      <c r="I21" s="10">
        <v>-0.390696</v>
      </c>
      <c r="J21" s="10">
        <v>-0.104437</v>
      </c>
      <c r="K21" s="26">
        <v>-0.022768</v>
      </c>
      <c r="L21" s="8" t="s">
        <v>26</v>
      </c>
      <c r="M21" s="10">
        <v>0.230678</v>
      </c>
      <c r="N21" s="10">
        <v>-0.0478056</v>
      </c>
      <c r="O21" s="10">
        <v>-0.197899</v>
      </c>
      <c r="P21" s="10">
        <v>-0.478166</v>
      </c>
      <c r="Q21" s="10">
        <v>-0.582216</v>
      </c>
      <c r="R21" s="10">
        <v>0.130129</v>
      </c>
      <c r="S21" s="10">
        <v>0.369985</v>
      </c>
      <c r="T21" s="10">
        <v>-0.390696</v>
      </c>
      <c r="U21" s="10">
        <v>-0.104437</v>
      </c>
      <c r="V21" s="26">
        <v>-0.022768</v>
      </c>
    </row>
    <row r="23" spans="1:14" ht="12.75" thickBot="1">
      <c r="A23" s="38" t="s">
        <v>49</v>
      </c>
      <c r="M23" s="49" t="s">
        <v>80</v>
      </c>
      <c r="N23" s="60" t="s">
        <v>84</v>
      </c>
    </row>
    <row r="24" spans="1:23" ht="12.75" thickBot="1">
      <c r="A24" s="18" t="s">
        <v>1</v>
      </c>
      <c r="B24" s="20" t="s">
        <v>39</v>
      </c>
      <c r="C24" s="20" t="s">
        <v>40</v>
      </c>
      <c r="D24" s="20" t="s">
        <v>41</v>
      </c>
      <c r="E24" s="20" t="s">
        <v>42</v>
      </c>
      <c r="F24" s="20" t="s">
        <v>43</v>
      </c>
      <c r="G24" s="20" t="s">
        <v>44</v>
      </c>
      <c r="H24" s="20" t="s">
        <v>45</v>
      </c>
      <c r="I24" s="20" t="s">
        <v>46</v>
      </c>
      <c r="J24" s="20" t="s">
        <v>47</v>
      </c>
      <c r="K24" s="53" t="s">
        <v>48</v>
      </c>
      <c r="L24" s="54"/>
      <c r="M24" s="63" t="s">
        <v>39</v>
      </c>
      <c r="N24" s="63" t="s">
        <v>40</v>
      </c>
      <c r="O24" s="63" t="s">
        <v>41</v>
      </c>
      <c r="P24" s="63" t="s">
        <v>42</v>
      </c>
      <c r="Q24" s="63" t="s">
        <v>43</v>
      </c>
      <c r="R24" s="63" t="s">
        <v>44</v>
      </c>
      <c r="S24" s="63" t="s">
        <v>45</v>
      </c>
      <c r="T24" s="63" t="s">
        <v>46</v>
      </c>
      <c r="U24" s="63" t="s">
        <v>47</v>
      </c>
      <c r="V24" s="63" t="s">
        <v>48</v>
      </c>
      <c r="W24" s="63" t="s">
        <v>82</v>
      </c>
    </row>
    <row r="25" spans="1:23" ht="12">
      <c r="A25" s="13" t="s">
        <v>8</v>
      </c>
      <c r="B25" s="15">
        <v>-0.428204</v>
      </c>
      <c r="C25" s="15">
        <v>-0.630171</v>
      </c>
      <c r="D25" s="15">
        <v>-0.0603818</v>
      </c>
      <c r="E25" s="15">
        <v>-0.0537596</v>
      </c>
      <c r="F25" s="15">
        <v>-0.277336</v>
      </c>
      <c r="G25" s="15">
        <v>-0.457151</v>
      </c>
      <c r="H25" s="15">
        <v>0.235821</v>
      </c>
      <c r="I25" s="15">
        <v>0.0205399</v>
      </c>
      <c r="J25" s="15">
        <v>0.0674544</v>
      </c>
      <c r="K25" s="50">
        <v>0.0411007</v>
      </c>
      <c r="L25" s="48" t="str">
        <f>A25</f>
        <v>DENS</v>
      </c>
      <c r="M25" s="71">
        <f>(B25)^2</f>
        <v>0.18335866561599998</v>
      </c>
      <c r="N25" s="75">
        <f aca="true" t="shared" si="0" ref="N25:V27">(C25)^2</f>
        <v>0.39711548924100004</v>
      </c>
      <c r="O25" s="71">
        <f t="shared" si="0"/>
        <v>0.00364596177124</v>
      </c>
      <c r="P25" s="71">
        <f t="shared" si="0"/>
        <v>0.0028900945921599996</v>
      </c>
      <c r="Q25" s="71">
        <f t="shared" si="0"/>
        <v>0.07691525689600001</v>
      </c>
      <c r="R25" s="71">
        <f t="shared" si="0"/>
        <v>0.20898703680099998</v>
      </c>
      <c r="S25" s="71">
        <f t="shared" si="0"/>
        <v>0.055611544041</v>
      </c>
      <c r="T25" s="71">
        <f t="shared" si="0"/>
        <v>0.00042188749201</v>
      </c>
      <c r="U25" s="71">
        <f t="shared" si="0"/>
        <v>0.0045500960793599995</v>
      </c>
      <c r="V25" s="71">
        <f t="shared" si="0"/>
        <v>0.0016892675404899997</v>
      </c>
      <c r="W25" s="72">
        <f>SUM(M25:V25)</f>
        <v>0.93518530007026</v>
      </c>
    </row>
    <row r="26" spans="1:23" ht="12">
      <c r="A26" s="3" t="s">
        <v>9</v>
      </c>
      <c r="B26" s="5">
        <v>0.299331</v>
      </c>
      <c r="C26" s="5">
        <v>0.722992</v>
      </c>
      <c r="D26" s="5">
        <v>-0.371323</v>
      </c>
      <c r="E26" s="5">
        <v>-0.155481</v>
      </c>
      <c r="F26" s="5">
        <v>0.329059</v>
      </c>
      <c r="G26" s="5">
        <v>0.127751</v>
      </c>
      <c r="H26" s="5">
        <v>0.144873</v>
      </c>
      <c r="I26" s="5">
        <v>0.101376</v>
      </c>
      <c r="J26" s="5">
        <v>0.0538211</v>
      </c>
      <c r="K26" s="51">
        <v>-0.0356725</v>
      </c>
      <c r="L26" s="48" t="str">
        <f>A26</f>
        <v>DIAM</v>
      </c>
      <c r="M26" s="55">
        <f>(B26)^2</f>
        <v>0.08959904756100001</v>
      </c>
      <c r="N26" s="69">
        <f t="shared" si="0"/>
        <v>0.5227174320639999</v>
      </c>
      <c r="O26" s="55">
        <f t="shared" si="0"/>
        <v>0.137880770329</v>
      </c>
      <c r="P26" s="55">
        <f t="shared" si="0"/>
        <v>0.024174341361000003</v>
      </c>
      <c r="Q26" s="55">
        <f t="shared" si="0"/>
        <v>0.108279825481</v>
      </c>
      <c r="R26" s="55">
        <f t="shared" si="0"/>
        <v>0.016320318001000002</v>
      </c>
      <c r="S26" s="55">
        <f t="shared" si="0"/>
        <v>0.020988186129</v>
      </c>
      <c r="T26" s="55">
        <f t="shared" si="0"/>
        <v>0.010277093376</v>
      </c>
      <c r="U26" s="55">
        <f t="shared" si="0"/>
        <v>0.0028967108052099996</v>
      </c>
      <c r="V26" s="55">
        <f t="shared" si="0"/>
        <v>0.0012725272562500002</v>
      </c>
      <c r="W26" s="56">
        <f>SUM(M26:V26)</f>
        <v>0.9344062523634601</v>
      </c>
    </row>
    <row r="27" spans="1:23" ht="12">
      <c r="A27" s="3" t="s">
        <v>10</v>
      </c>
      <c r="B27" s="5">
        <v>0.446422</v>
      </c>
      <c r="C27" s="5">
        <v>0.765772</v>
      </c>
      <c r="D27" s="5">
        <v>-0.0676866</v>
      </c>
      <c r="E27" s="5">
        <v>-0.0305015</v>
      </c>
      <c r="F27" s="5">
        <v>-0.260149</v>
      </c>
      <c r="G27" s="5">
        <v>-0.274841</v>
      </c>
      <c r="H27" s="5">
        <v>-0.0492914</v>
      </c>
      <c r="I27" s="5">
        <v>0.165681</v>
      </c>
      <c r="J27" s="5">
        <v>0.0459766</v>
      </c>
      <c r="K27" s="51">
        <v>0.00562716</v>
      </c>
      <c r="L27" s="48" t="str">
        <f>A27</f>
        <v>DDIA</v>
      </c>
      <c r="M27" s="55">
        <f>(B27)^2</f>
        <v>0.199292602084</v>
      </c>
      <c r="N27" s="69">
        <f t="shared" si="0"/>
        <v>0.586406755984</v>
      </c>
      <c r="O27" s="55">
        <f t="shared" si="0"/>
        <v>0.0045814758195599995</v>
      </c>
      <c r="P27" s="55">
        <f t="shared" si="0"/>
        <v>0.0009303415022500001</v>
      </c>
      <c r="Q27" s="55">
        <f t="shared" si="0"/>
        <v>0.06767750220100001</v>
      </c>
      <c r="R27" s="55">
        <f t="shared" si="0"/>
        <v>0.075537575281</v>
      </c>
      <c r="S27" s="55">
        <f t="shared" si="0"/>
        <v>0.00242964211396</v>
      </c>
      <c r="T27" s="55">
        <f t="shared" si="0"/>
        <v>0.027450193760999997</v>
      </c>
      <c r="U27" s="55">
        <f t="shared" si="0"/>
        <v>0.00211384774756</v>
      </c>
      <c r="V27" s="55">
        <f t="shared" si="0"/>
        <v>3.16649296656E-05</v>
      </c>
      <c r="W27" s="56">
        <f>SUM(M27:V27)</f>
        <v>0.9664516014239957</v>
      </c>
    </row>
    <row r="28" spans="1:23" ht="12">
      <c r="A28" s="3" t="s">
        <v>11</v>
      </c>
      <c r="B28" s="5">
        <v>0.360569</v>
      </c>
      <c r="C28" s="5">
        <v>0.412958</v>
      </c>
      <c r="D28" s="5">
        <v>0.282874</v>
      </c>
      <c r="E28" s="5">
        <v>0.143328</v>
      </c>
      <c r="F28" s="5">
        <v>-0.566335</v>
      </c>
      <c r="G28" s="5">
        <v>-0.42173</v>
      </c>
      <c r="H28" s="5">
        <v>-0.185184</v>
      </c>
      <c r="I28" s="5">
        <v>0.147695</v>
      </c>
      <c r="J28" s="5">
        <v>-0.121139</v>
      </c>
      <c r="K28" s="51">
        <v>-0.00594966</v>
      </c>
      <c r="L28" s="48" t="str">
        <f aca="true" t="shared" si="1" ref="L28:L43">A28</f>
        <v>RAPD</v>
      </c>
      <c r="M28" s="55">
        <f aca="true" t="shared" si="2" ref="M28:M43">(B28)^2</f>
        <v>0.13001000376099997</v>
      </c>
      <c r="N28" s="55">
        <f aca="true" t="shared" si="3" ref="N28:N43">(C28)^2</f>
        <v>0.170534309764</v>
      </c>
      <c r="O28" s="55">
        <f aca="true" t="shared" si="4" ref="O28:O43">(D28)^2</f>
        <v>0.080017699876</v>
      </c>
      <c r="P28" s="55">
        <f aca="true" t="shared" si="5" ref="P28:P43">(E28)^2</f>
        <v>0.020542915584000003</v>
      </c>
      <c r="Q28" s="75">
        <f aca="true" t="shared" si="6" ref="Q28:Q43">(F28)^2</f>
        <v>0.32073533222500006</v>
      </c>
      <c r="R28" s="55">
        <f aca="true" t="shared" si="7" ref="R28:R43">(G28)^2</f>
        <v>0.1778561929</v>
      </c>
      <c r="S28" s="55">
        <f aca="true" t="shared" si="8" ref="S28:S43">(H28)^2</f>
        <v>0.03429311385599999</v>
      </c>
      <c r="T28" s="55">
        <f aca="true" t="shared" si="9" ref="T28:T43">(I28)^2</f>
        <v>0.021813813024999996</v>
      </c>
      <c r="U28" s="55">
        <f aca="true" t="shared" si="10" ref="U28:U43">(J28)^2</f>
        <v>0.014674657321</v>
      </c>
      <c r="V28" s="55">
        <f aca="true" t="shared" si="11" ref="V28:V43">(K28)^2</f>
        <v>3.53984541156E-05</v>
      </c>
      <c r="W28" s="56">
        <f aca="true" t="shared" si="12" ref="W28:W43">SUM(M28:V28)</f>
        <v>0.9705134367661157</v>
      </c>
    </row>
    <row r="29" spans="1:23" ht="12">
      <c r="A29" s="3" t="s">
        <v>12</v>
      </c>
      <c r="B29" s="5">
        <v>0.931233</v>
      </c>
      <c r="C29" s="5">
        <v>-0.165754</v>
      </c>
      <c r="D29" s="5">
        <v>-0.0269162</v>
      </c>
      <c r="E29" s="5">
        <v>-0.214109</v>
      </c>
      <c r="F29" s="5">
        <v>0.135388</v>
      </c>
      <c r="G29" s="5">
        <v>-0.0450511</v>
      </c>
      <c r="H29" s="5">
        <v>-0.0470726</v>
      </c>
      <c r="I29" s="5">
        <v>0.0534534</v>
      </c>
      <c r="J29" s="5">
        <v>-0.0649613</v>
      </c>
      <c r="K29" s="51">
        <v>-0.0240228</v>
      </c>
      <c r="L29" s="48" t="str">
        <f t="shared" si="1"/>
        <v>DEGA</v>
      </c>
      <c r="M29" s="69">
        <f t="shared" si="2"/>
        <v>0.8671949002889999</v>
      </c>
      <c r="N29" s="55">
        <f t="shared" si="3"/>
        <v>0.027474388516000006</v>
      </c>
      <c r="O29" s="55">
        <f t="shared" si="4"/>
        <v>0.00072448182244</v>
      </c>
      <c r="P29" s="55">
        <f t="shared" si="5"/>
        <v>0.045842663880999994</v>
      </c>
      <c r="Q29" s="55">
        <f t="shared" si="6"/>
        <v>0.018329910544000003</v>
      </c>
      <c r="R29" s="55">
        <f t="shared" si="7"/>
        <v>0.0020296016112099995</v>
      </c>
      <c r="S29" s="55">
        <f t="shared" si="8"/>
        <v>0.00221582967076</v>
      </c>
      <c r="T29" s="55">
        <f t="shared" si="9"/>
        <v>0.00285726597156</v>
      </c>
      <c r="U29" s="55">
        <f t="shared" si="10"/>
        <v>0.00421997049769</v>
      </c>
      <c r="V29" s="55">
        <f t="shared" si="11"/>
        <v>0.0005770949198400001</v>
      </c>
      <c r="W29" s="56">
        <f t="shared" si="12"/>
        <v>0.9714661077235</v>
      </c>
    </row>
    <row r="30" spans="1:23" ht="12">
      <c r="A30" s="3" t="s">
        <v>13</v>
      </c>
      <c r="B30" s="5">
        <v>0.905604</v>
      </c>
      <c r="C30" s="5">
        <v>-0.270585</v>
      </c>
      <c r="D30" s="5">
        <v>0.0798642</v>
      </c>
      <c r="E30" s="5">
        <v>0.0808536</v>
      </c>
      <c r="F30" s="5">
        <v>0.0679012</v>
      </c>
      <c r="G30" s="5">
        <v>0.0802377</v>
      </c>
      <c r="H30" s="5">
        <v>-0.125647</v>
      </c>
      <c r="I30" s="5">
        <v>-0.141593</v>
      </c>
      <c r="J30" s="5">
        <v>-0.0756752</v>
      </c>
      <c r="K30" s="51">
        <v>0.00740723</v>
      </c>
      <c r="L30" s="48" t="str">
        <f t="shared" si="1"/>
        <v>NBCH</v>
      </c>
      <c r="M30" s="69">
        <f t="shared" si="2"/>
        <v>0.820118604816</v>
      </c>
      <c r="N30" s="55">
        <f t="shared" si="3"/>
        <v>0.073216242225</v>
      </c>
      <c r="O30" s="55">
        <f t="shared" si="4"/>
        <v>0.00637829044164</v>
      </c>
      <c r="P30" s="55">
        <f t="shared" si="5"/>
        <v>0.006537304632959999</v>
      </c>
      <c r="Q30" s="55">
        <f t="shared" si="6"/>
        <v>0.004610572961439999</v>
      </c>
      <c r="R30" s="55">
        <f t="shared" si="7"/>
        <v>0.006438088501289999</v>
      </c>
      <c r="S30" s="55">
        <f t="shared" si="8"/>
        <v>0.015787168609</v>
      </c>
      <c r="T30" s="55">
        <f t="shared" si="9"/>
        <v>0.020048577648999998</v>
      </c>
      <c r="U30" s="55">
        <f t="shared" si="10"/>
        <v>0.00572673589504</v>
      </c>
      <c r="V30" s="55">
        <f t="shared" si="11"/>
        <v>5.48670562729E-05</v>
      </c>
      <c r="W30" s="56">
        <f t="shared" si="12"/>
        <v>0.9589164527876428</v>
      </c>
    </row>
    <row r="31" spans="1:23" ht="12">
      <c r="A31" s="3" t="s">
        <v>14</v>
      </c>
      <c r="B31" s="5">
        <v>0.472818</v>
      </c>
      <c r="C31" s="5">
        <v>-0.0533989</v>
      </c>
      <c r="D31" s="5">
        <v>0.587666</v>
      </c>
      <c r="E31" s="5">
        <v>-0.246236</v>
      </c>
      <c r="F31" s="5">
        <v>-0.0923457</v>
      </c>
      <c r="G31" s="5">
        <v>0.251483</v>
      </c>
      <c r="H31" s="5">
        <v>0.370441</v>
      </c>
      <c r="I31" s="5">
        <v>0.316937</v>
      </c>
      <c r="J31" s="5">
        <v>0.0950391</v>
      </c>
      <c r="K31" s="51">
        <v>0.0687989</v>
      </c>
      <c r="L31" s="48" t="str">
        <f t="shared" si="1"/>
        <v>NBVO</v>
      </c>
      <c r="M31" s="55">
        <f t="shared" si="2"/>
        <v>0.22355686112400003</v>
      </c>
      <c r="N31" s="55">
        <f t="shared" si="3"/>
        <v>0.00285144252121</v>
      </c>
      <c r="O31" s="75">
        <f t="shared" si="4"/>
        <v>0.345351327556</v>
      </c>
      <c r="P31" s="55">
        <f t="shared" si="5"/>
        <v>0.06063216769600001</v>
      </c>
      <c r="Q31" s="55">
        <f t="shared" si="6"/>
        <v>0.008527728308490001</v>
      </c>
      <c r="R31" s="55">
        <f t="shared" si="7"/>
        <v>0.063243699289</v>
      </c>
      <c r="S31" s="55">
        <f t="shared" si="8"/>
        <v>0.13722653448100003</v>
      </c>
      <c r="T31" s="55">
        <f t="shared" si="9"/>
        <v>0.10044906196900001</v>
      </c>
      <c r="U31" s="55">
        <f t="shared" si="10"/>
        <v>0.00903243052881</v>
      </c>
      <c r="V31" s="55">
        <f t="shared" si="11"/>
        <v>0.00473328864121</v>
      </c>
      <c r="W31" s="56">
        <f t="shared" si="12"/>
        <v>0.9556045421147202</v>
      </c>
    </row>
    <row r="32" spans="1:23" ht="12">
      <c r="A32" s="3" t="s">
        <v>15</v>
      </c>
      <c r="B32" s="5">
        <v>0.893426</v>
      </c>
      <c r="C32" s="5">
        <v>-0.28202</v>
      </c>
      <c r="D32" s="5">
        <v>-0.018735</v>
      </c>
      <c r="E32" s="5">
        <v>0.175104</v>
      </c>
      <c r="F32" s="5">
        <v>0.0382293</v>
      </c>
      <c r="G32" s="5">
        <v>0.0854505</v>
      </c>
      <c r="H32" s="5">
        <v>-0.151206</v>
      </c>
      <c r="I32" s="5">
        <v>-0.144644</v>
      </c>
      <c r="J32" s="5">
        <v>-0.0720587</v>
      </c>
      <c r="K32" s="51">
        <v>0.0464767</v>
      </c>
      <c r="L32" s="48" t="str">
        <f t="shared" si="1"/>
        <v>NBCF</v>
      </c>
      <c r="M32" s="69">
        <f t="shared" si="2"/>
        <v>0.7982100174760001</v>
      </c>
      <c r="N32" s="55">
        <f t="shared" si="3"/>
        <v>0.07953528039999999</v>
      </c>
      <c r="O32" s="55">
        <f t="shared" si="4"/>
        <v>0.00035100022500000004</v>
      </c>
      <c r="P32" s="55">
        <f t="shared" si="5"/>
        <v>0.030661410816000004</v>
      </c>
      <c r="Q32" s="55">
        <f t="shared" si="6"/>
        <v>0.00146147937849</v>
      </c>
      <c r="R32" s="55">
        <f t="shared" si="7"/>
        <v>0.00730178795025</v>
      </c>
      <c r="S32" s="55">
        <f t="shared" si="8"/>
        <v>0.022863254436000003</v>
      </c>
      <c r="T32" s="55">
        <f t="shared" si="9"/>
        <v>0.020921886735999998</v>
      </c>
      <c r="U32" s="55">
        <f t="shared" si="10"/>
        <v>0.00519245624569</v>
      </c>
      <c r="V32" s="55">
        <f t="shared" si="11"/>
        <v>0.00216008364289</v>
      </c>
      <c r="W32" s="56">
        <f t="shared" si="12"/>
        <v>0.9686586573063202</v>
      </c>
    </row>
    <row r="33" spans="1:23" ht="12">
      <c r="A33" s="3" t="s">
        <v>16</v>
      </c>
      <c r="B33" s="5">
        <v>-0.0296438</v>
      </c>
      <c r="C33" s="5">
        <v>0.107522</v>
      </c>
      <c r="D33" s="5">
        <v>0.635738</v>
      </c>
      <c r="E33" s="5">
        <v>-0.626678</v>
      </c>
      <c r="F33" s="5">
        <v>0.186018</v>
      </c>
      <c r="G33" s="5">
        <v>-0.04381</v>
      </c>
      <c r="H33" s="5">
        <v>0.182468</v>
      </c>
      <c r="I33" s="5">
        <v>0.0370689</v>
      </c>
      <c r="J33" s="5">
        <v>-0.0145326</v>
      </c>
      <c r="K33" s="51">
        <v>-0.256624</v>
      </c>
      <c r="L33" s="48" t="str">
        <f t="shared" si="1"/>
        <v>NBCR</v>
      </c>
      <c r="M33" s="55">
        <f t="shared" si="2"/>
        <v>0.00087875487844</v>
      </c>
      <c r="N33" s="55">
        <f t="shared" si="3"/>
        <v>0.011560980484000002</v>
      </c>
      <c r="O33" s="75">
        <f t="shared" si="4"/>
        <v>0.404162804644</v>
      </c>
      <c r="P33" s="75">
        <f t="shared" si="5"/>
        <v>0.39272531568399993</v>
      </c>
      <c r="Q33" s="55">
        <f t="shared" si="6"/>
        <v>0.034602696323999996</v>
      </c>
      <c r="R33" s="55">
        <f t="shared" si="7"/>
        <v>0.0019193161000000002</v>
      </c>
      <c r="S33" s="55">
        <f t="shared" si="8"/>
        <v>0.033294571024</v>
      </c>
      <c r="T33" s="55">
        <f t="shared" si="9"/>
        <v>0.0013741033472100001</v>
      </c>
      <c r="U33" s="55">
        <f t="shared" si="10"/>
        <v>0.00021119646276</v>
      </c>
      <c r="V33" s="55">
        <f t="shared" si="11"/>
        <v>0.06585587737600002</v>
      </c>
      <c r="W33" s="56">
        <f t="shared" si="12"/>
        <v>0.94658561632441</v>
      </c>
    </row>
    <row r="34" spans="1:23" ht="12">
      <c r="A34" s="3" t="s">
        <v>17</v>
      </c>
      <c r="B34" s="5">
        <v>0.913765</v>
      </c>
      <c r="C34" s="5">
        <v>-0.156393</v>
      </c>
      <c r="D34" s="5">
        <v>0.0932171</v>
      </c>
      <c r="E34" s="5">
        <v>0.0193645</v>
      </c>
      <c r="F34" s="5">
        <v>-0.111322</v>
      </c>
      <c r="G34" s="5">
        <v>0.136823</v>
      </c>
      <c r="H34" s="5">
        <v>-0.0272863</v>
      </c>
      <c r="I34" s="5">
        <v>0.0356672</v>
      </c>
      <c r="J34" s="5">
        <v>0.0255616</v>
      </c>
      <c r="K34" s="51">
        <v>-0.0440969</v>
      </c>
      <c r="L34" s="48" t="str">
        <f t="shared" si="1"/>
        <v>STER</v>
      </c>
      <c r="M34" s="69">
        <f t="shared" si="2"/>
        <v>0.8349664752250001</v>
      </c>
      <c r="N34" s="55">
        <f t="shared" si="3"/>
        <v>0.024458770449</v>
      </c>
      <c r="O34" s="55">
        <f t="shared" si="4"/>
        <v>0.00868942773241</v>
      </c>
      <c r="P34" s="55">
        <f t="shared" si="5"/>
        <v>0.00037498386025</v>
      </c>
      <c r="Q34" s="55">
        <f t="shared" si="6"/>
        <v>0.012392587684</v>
      </c>
      <c r="R34" s="55">
        <f t="shared" si="7"/>
        <v>0.018720533329</v>
      </c>
      <c r="S34" s="55">
        <f t="shared" si="8"/>
        <v>0.00074454216769</v>
      </c>
      <c r="T34" s="55">
        <f t="shared" si="9"/>
        <v>0.0012721491558400002</v>
      </c>
      <c r="U34" s="55">
        <f t="shared" si="10"/>
        <v>0.00065339539456</v>
      </c>
      <c r="V34" s="55">
        <f t="shared" si="11"/>
        <v>0.0019445365896100001</v>
      </c>
      <c r="W34" s="56">
        <f t="shared" si="12"/>
        <v>0.9042174015873602</v>
      </c>
    </row>
    <row r="35" spans="1:23" ht="12">
      <c r="A35" s="3" t="s">
        <v>18</v>
      </c>
      <c r="B35" s="5">
        <v>0.761851</v>
      </c>
      <c r="C35" s="5">
        <v>-0.341963</v>
      </c>
      <c r="D35" s="5">
        <v>0.211794</v>
      </c>
      <c r="E35" s="5">
        <v>0.167835</v>
      </c>
      <c r="F35" s="5">
        <v>-0.175822</v>
      </c>
      <c r="G35" s="5">
        <v>0.206104</v>
      </c>
      <c r="H35" s="5">
        <v>-0.00489145</v>
      </c>
      <c r="I35" s="5">
        <v>0.156448</v>
      </c>
      <c r="J35" s="5">
        <v>0.042961</v>
      </c>
      <c r="K35" s="51">
        <v>0.181514</v>
      </c>
      <c r="L35" s="48" t="str">
        <f t="shared" si="1"/>
        <v>DCHA</v>
      </c>
      <c r="M35" s="69">
        <f t="shared" si="2"/>
        <v>0.5804169462009999</v>
      </c>
      <c r="N35" s="55">
        <f t="shared" si="3"/>
        <v>0.11693869336900001</v>
      </c>
      <c r="O35" s="55">
        <f t="shared" si="4"/>
        <v>0.04485669843600001</v>
      </c>
      <c r="P35" s="55">
        <f t="shared" si="5"/>
        <v>0.028168587225000003</v>
      </c>
      <c r="Q35" s="55">
        <f t="shared" si="6"/>
        <v>0.030913375684000002</v>
      </c>
      <c r="R35" s="55">
        <f t="shared" si="7"/>
        <v>0.042478858816000005</v>
      </c>
      <c r="S35" s="55">
        <f t="shared" si="8"/>
        <v>2.3926283102500004E-05</v>
      </c>
      <c r="T35" s="55">
        <f t="shared" si="9"/>
        <v>0.024475976704</v>
      </c>
      <c r="U35" s="55">
        <f t="shared" si="10"/>
        <v>0.0018456475209999998</v>
      </c>
      <c r="V35" s="55">
        <f t="shared" si="11"/>
        <v>0.032947332196000004</v>
      </c>
      <c r="W35" s="56">
        <f t="shared" si="12"/>
        <v>0.9030660424351026</v>
      </c>
    </row>
    <row r="36" spans="1:23" ht="12">
      <c r="A36" s="3" t="s">
        <v>19</v>
      </c>
      <c r="B36" s="5">
        <v>0.700846</v>
      </c>
      <c r="C36" s="5">
        <v>-0.0241468</v>
      </c>
      <c r="D36" s="5">
        <v>-0.0534931</v>
      </c>
      <c r="E36" s="5">
        <v>0.345624</v>
      </c>
      <c r="F36" s="5">
        <v>-0.0870623</v>
      </c>
      <c r="G36" s="5">
        <v>-0.0885389</v>
      </c>
      <c r="H36" s="5">
        <v>-0.0262713</v>
      </c>
      <c r="I36" s="5">
        <v>-0.151692</v>
      </c>
      <c r="J36" s="5">
        <v>0.393435</v>
      </c>
      <c r="K36" s="51">
        <v>-0.398622</v>
      </c>
      <c r="L36" s="48" t="str">
        <f t="shared" si="1"/>
        <v>DCHE</v>
      </c>
      <c r="M36" s="75">
        <f t="shared" si="2"/>
        <v>0.49118511571599993</v>
      </c>
      <c r="N36" s="55">
        <f t="shared" si="3"/>
        <v>0.00058306795024</v>
      </c>
      <c r="O36" s="55">
        <f t="shared" si="4"/>
        <v>0.00286151174761</v>
      </c>
      <c r="P36" s="55">
        <f t="shared" si="5"/>
        <v>0.11945594937599999</v>
      </c>
      <c r="Q36" s="55">
        <f t="shared" si="6"/>
        <v>0.0075798440812899995</v>
      </c>
      <c r="R36" s="55">
        <f t="shared" si="7"/>
        <v>0.007839136813210001</v>
      </c>
      <c r="S36" s="55">
        <f t="shared" si="8"/>
        <v>0.0006901812036900001</v>
      </c>
      <c r="T36" s="55">
        <f t="shared" si="9"/>
        <v>0.023010462864</v>
      </c>
      <c r="U36" s="55">
        <f t="shared" si="10"/>
        <v>0.15479109922499998</v>
      </c>
      <c r="V36" s="55">
        <f t="shared" si="11"/>
        <v>0.15889949888399998</v>
      </c>
      <c r="W36" s="56">
        <f t="shared" si="12"/>
        <v>0.96689586786104</v>
      </c>
    </row>
    <row r="37" spans="1:23" ht="12">
      <c r="A37" s="3" t="s">
        <v>20</v>
      </c>
      <c r="B37" s="5">
        <v>0.715659</v>
      </c>
      <c r="C37" s="5">
        <v>-0.0814838</v>
      </c>
      <c r="D37" s="5">
        <v>-0.441813</v>
      </c>
      <c r="E37" s="5">
        <v>-0.289793</v>
      </c>
      <c r="F37" s="5">
        <v>0.0850054</v>
      </c>
      <c r="G37" s="5">
        <v>-0.157615</v>
      </c>
      <c r="H37" s="5">
        <v>-0.131096</v>
      </c>
      <c r="I37" s="5">
        <v>0.174661</v>
      </c>
      <c r="J37" s="5">
        <v>-0.0635534</v>
      </c>
      <c r="K37" s="51">
        <v>0.0825022</v>
      </c>
      <c r="L37" s="48" t="str">
        <f t="shared" si="1"/>
        <v>DHET</v>
      </c>
      <c r="M37" s="69">
        <f t="shared" si="2"/>
        <v>0.5121678042810001</v>
      </c>
      <c r="N37" s="55">
        <f t="shared" si="3"/>
        <v>0.006639609662439999</v>
      </c>
      <c r="O37" s="55">
        <f t="shared" si="4"/>
        <v>0.195198726969</v>
      </c>
      <c r="P37" s="55">
        <f t="shared" si="5"/>
        <v>0.08397998284900002</v>
      </c>
      <c r="Q37" s="55">
        <f t="shared" si="6"/>
        <v>0.0072259180291599995</v>
      </c>
      <c r="R37" s="55">
        <f t="shared" si="7"/>
        <v>0.024842488225</v>
      </c>
      <c r="S37" s="55">
        <f t="shared" si="8"/>
        <v>0.017186161215999998</v>
      </c>
      <c r="T37" s="55">
        <f t="shared" si="9"/>
        <v>0.030506464921000002</v>
      </c>
      <c r="U37" s="55">
        <f t="shared" si="10"/>
        <v>0.00403903465156</v>
      </c>
      <c r="V37" s="55">
        <f t="shared" si="11"/>
        <v>0.0068066130048399995</v>
      </c>
      <c r="W37" s="56">
        <f t="shared" si="12"/>
        <v>0.888592803809</v>
      </c>
    </row>
    <row r="38" spans="1:23" ht="12">
      <c r="A38" s="3" t="s">
        <v>21</v>
      </c>
      <c r="B38" s="5">
        <v>-0.197485</v>
      </c>
      <c r="C38" s="5">
        <v>0.121327</v>
      </c>
      <c r="D38" s="5">
        <v>0.467182</v>
      </c>
      <c r="E38" s="5">
        <v>-0.521651</v>
      </c>
      <c r="F38" s="5">
        <v>-0.00907589</v>
      </c>
      <c r="G38" s="5">
        <v>-0.0380912</v>
      </c>
      <c r="H38" s="5">
        <v>-0.473444</v>
      </c>
      <c r="I38" s="5">
        <v>-0.229993</v>
      </c>
      <c r="J38" s="5">
        <v>0.333336</v>
      </c>
      <c r="K38" s="51">
        <v>0.243317</v>
      </c>
      <c r="L38" s="48" t="str">
        <f t="shared" si="1"/>
        <v>DPSY</v>
      </c>
      <c r="M38" s="55">
        <f t="shared" si="2"/>
        <v>0.039000325225</v>
      </c>
      <c r="N38" s="55">
        <f t="shared" si="3"/>
        <v>0.014720240929000001</v>
      </c>
      <c r="O38" s="55">
        <f t="shared" si="4"/>
        <v>0.21825902112399997</v>
      </c>
      <c r="P38" s="75">
        <f t="shared" si="5"/>
        <v>0.272119765801</v>
      </c>
      <c r="Q38" s="55">
        <f t="shared" si="6"/>
        <v>8.23717792921E-05</v>
      </c>
      <c r="R38" s="55">
        <f t="shared" si="7"/>
        <v>0.00145093951744</v>
      </c>
      <c r="S38" s="55">
        <f t="shared" si="8"/>
        <v>0.22414922113599997</v>
      </c>
      <c r="T38" s="55">
        <f t="shared" si="9"/>
        <v>0.052896780049</v>
      </c>
      <c r="U38" s="55">
        <f t="shared" si="10"/>
        <v>0.11111288889600002</v>
      </c>
      <c r="V38" s="55">
        <f t="shared" si="11"/>
        <v>0.059203162489000004</v>
      </c>
      <c r="W38" s="56">
        <f t="shared" si="12"/>
        <v>0.992994716945732</v>
      </c>
    </row>
    <row r="39" spans="1:23" ht="12">
      <c r="A39" s="3" t="s">
        <v>22</v>
      </c>
      <c r="B39" s="5">
        <v>-0.0812229</v>
      </c>
      <c r="C39" s="5">
        <v>0.593509</v>
      </c>
      <c r="D39" s="5">
        <v>0.129771</v>
      </c>
      <c r="E39" s="5">
        <v>0.544986</v>
      </c>
      <c r="F39" s="5">
        <v>-0.21084</v>
      </c>
      <c r="G39" s="5">
        <v>0.325667</v>
      </c>
      <c r="H39" s="5">
        <v>0.22995</v>
      </c>
      <c r="I39" s="5">
        <v>-0.126769</v>
      </c>
      <c r="J39" s="5">
        <v>0.0989369</v>
      </c>
      <c r="K39" s="51">
        <v>0.167285</v>
      </c>
      <c r="L39" s="48" t="str">
        <f t="shared" si="1"/>
        <v>TRAH</v>
      </c>
      <c r="M39" s="55">
        <f t="shared" si="2"/>
        <v>0.00659715948441</v>
      </c>
      <c r="N39" s="75">
        <f t="shared" si="3"/>
        <v>0.3522529330809999</v>
      </c>
      <c r="O39" s="55">
        <f t="shared" si="4"/>
        <v>0.016840512441</v>
      </c>
      <c r="P39" s="75">
        <f t="shared" si="5"/>
        <v>0.29700974019599996</v>
      </c>
      <c r="Q39" s="55">
        <f t="shared" si="6"/>
        <v>0.0444535056</v>
      </c>
      <c r="R39" s="55">
        <f t="shared" si="7"/>
        <v>0.10605899488899999</v>
      </c>
      <c r="S39" s="55">
        <f t="shared" si="8"/>
        <v>0.05287700249999999</v>
      </c>
      <c r="T39" s="55">
        <f t="shared" si="9"/>
        <v>0.016070379360999996</v>
      </c>
      <c r="U39" s="55">
        <f t="shared" si="10"/>
        <v>0.009788510181609998</v>
      </c>
      <c r="V39" s="55">
        <f t="shared" si="11"/>
        <v>0.027984271224999996</v>
      </c>
      <c r="W39" s="56">
        <f t="shared" si="12"/>
        <v>0.9299330089590196</v>
      </c>
    </row>
    <row r="40" spans="1:23" ht="12">
      <c r="A40" s="3" t="s">
        <v>23</v>
      </c>
      <c r="B40" s="5">
        <v>-0.575699</v>
      </c>
      <c r="C40" s="5">
        <v>-0.0425381</v>
      </c>
      <c r="D40" s="5">
        <v>0.345443</v>
      </c>
      <c r="E40" s="5">
        <v>0.119558</v>
      </c>
      <c r="F40" s="5">
        <v>-0.269689</v>
      </c>
      <c r="G40" s="5">
        <v>0.365218</v>
      </c>
      <c r="H40" s="5">
        <v>-0.406449</v>
      </c>
      <c r="I40" s="5">
        <v>0.0952609</v>
      </c>
      <c r="J40" s="5">
        <v>-0.227056</v>
      </c>
      <c r="K40" s="51">
        <v>-0.238785</v>
      </c>
      <c r="L40" s="48" t="str">
        <f t="shared" si="1"/>
        <v>TRAB</v>
      </c>
      <c r="M40" s="75">
        <f t="shared" si="2"/>
        <v>0.33142933860099993</v>
      </c>
      <c r="N40" s="55">
        <f t="shared" si="3"/>
        <v>0.0018094899516100003</v>
      </c>
      <c r="O40" s="55">
        <f t="shared" si="4"/>
        <v>0.119330866249</v>
      </c>
      <c r="P40" s="55">
        <f t="shared" si="5"/>
        <v>0.014294115364</v>
      </c>
      <c r="Q40" s="55">
        <f t="shared" si="6"/>
        <v>0.072732156721</v>
      </c>
      <c r="R40" s="55">
        <f t="shared" si="7"/>
        <v>0.133384187524</v>
      </c>
      <c r="S40" s="55">
        <f t="shared" si="8"/>
        <v>0.16520078960100001</v>
      </c>
      <c r="T40" s="55">
        <f t="shared" si="9"/>
        <v>0.009074639068809998</v>
      </c>
      <c r="U40" s="55">
        <f t="shared" si="10"/>
        <v>0.051554427136</v>
      </c>
      <c r="V40" s="55">
        <f t="shared" si="11"/>
        <v>0.057018276225</v>
      </c>
      <c r="W40" s="56">
        <f t="shared" si="12"/>
        <v>0.95582828644142</v>
      </c>
    </row>
    <row r="41" spans="1:23" ht="12">
      <c r="A41" s="3" t="s">
        <v>24</v>
      </c>
      <c r="B41" s="5">
        <v>-0.513304</v>
      </c>
      <c r="C41" s="5">
        <v>-0.463406</v>
      </c>
      <c r="D41" s="5">
        <v>-0.361954</v>
      </c>
      <c r="E41" s="5">
        <v>0.000136016</v>
      </c>
      <c r="F41" s="5">
        <v>-0.254092</v>
      </c>
      <c r="G41" s="5">
        <v>0.192193</v>
      </c>
      <c r="H41" s="5">
        <v>-0.0366191</v>
      </c>
      <c r="I41" s="5">
        <v>0.334274</v>
      </c>
      <c r="J41" s="5">
        <v>0.263939</v>
      </c>
      <c r="K41" s="51">
        <v>-0.0277713</v>
      </c>
      <c r="L41" s="48" t="str">
        <f t="shared" si="1"/>
        <v>TRSA</v>
      </c>
      <c r="M41" s="75">
        <f t="shared" si="2"/>
        <v>0.263480996416</v>
      </c>
      <c r="N41" s="55">
        <f t="shared" si="3"/>
        <v>0.21474512083599998</v>
      </c>
      <c r="O41" s="55">
        <f t="shared" si="4"/>
        <v>0.131010698116</v>
      </c>
      <c r="P41" s="55">
        <f t="shared" si="5"/>
        <v>1.8500352256000002E-08</v>
      </c>
      <c r="Q41" s="55">
        <f t="shared" si="6"/>
        <v>0.064562744464</v>
      </c>
      <c r="R41" s="55">
        <f t="shared" si="7"/>
        <v>0.036938149249</v>
      </c>
      <c r="S41" s="55">
        <f t="shared" si="8"/>
        <v>0.00134095848481</v>
      </c>
      <c r="T41" s="55">
        <f t="shared" si="9"/>
        <v>0.11173910707600002</v>
      </c>
      <c r="U41" s="55">
        <f t="shared" si="10"/>
        <v>0.06966379572099998</v>
      </c>
      <c r="V41" s="55">
        <f t="shared" si="11"/>
        <v>0.0007712451036899999</v>
      </c>
      <c r="W41" s="56">
        <f t="shared" si="12"/>
        <v>0.8942528339668521</v>
      </c>
    </row>
    <row r="42" spans="1:23" ht="12">
      <c r="A42" s="3" t="s">
        <v>25</v>
      </c>
      <c r="B42" s="5">
        <v>0.0125887</v>
      </c>
      <c r="C42" s="5">
        <v>0.181936</v>
      </c>
      <c r="D42" s="5">
        <v>-0.583549</v>
      </c>
      <c r="E42" s="5">
        <v>-0.549715</v>
      </c>
      <c r="F42" s="5">
        <v>-0.310289</v>
      </c>
      <c r="G42" s="5">
        <v>0.328197</v>
      </c>
      <c r="H42" s="5">
        <v>-0.214699</v>
      </c>
      <c r="I42" s="5">
        <v>0.0414778</v>
      </c>
      <c r="J42" s="5">
        <v>0.0274389</v>
      </c>
      <c r="K42" s="51">
        <v>-0.0462473</v>
      </c>
      <c r="L42" s="48" t="str">
        <f t="shared" si="1"/>
        <v>TRHH</v>
      </c>
      <c r="M42" s="55">
        <f t="shared" si="2"/>
        <v>0.00015847536769</v>
      </c>
      <c r="N42" s="55">
        <f t="shared" si="3"/>
        <v>0.03310070809599999</v>
      </c>
      <c r="O42" s="75">
        <f t="shared" si="4"/>
        <v>0.340529435401</v>
      </c>
      <c r="P42" s="75">
        <f t="shared" si="5"/>
        <v>0.302186581225</v>
      </c>
      <c r="Q42" s="55">
        <f t="shared" si="6"/>
        <v>0.09627926352099998</v>
      </c>
      <c r="R42" s="55">
        <f t="shared" si="7"/>
        <v>0.107713270809</v>
      </c>
      <c r="S42" s="55">
        <f t="shared" si="8"/>
        <v>0.046095660601</v>
      </c>
      <c r="T42" s="55">
        <f t="shared" si="9"/>
        <v>0.0017204078928400003</v>
      </c>
      <c r="U42" s="55">
        <f t="shared" si="10"/>
        <v>0.00075289323321</v>
      </c>
      <c r="V42" s="55">
        <f t="shared" si="11"/>
        <v>0.0021388127572899997</v>
      </c>
      <c r="W42" s="56">
        <f t="shared" si="12"/>
        <v>0.93067550890403</v>
      </c>
    </row>
    <row r="43" spans="1:23" ht="12.75" thickBot="1">
      <c r="A43" s="8" t="s">
        <v>26</v>
      </c>
      <c r="B43" s="10">
        <v>0.230678</v>
      </c>
      <c r="C43" s="10">
        <v>-0.0478056</v>
      </c>
      <c r="D43" s="10">
        <v>-0.197899</v>
      </c>
      <c r="E43" s="10">
        <v>-0.478166</v>
      </c>
      <c r="F43" s="10">
        <v>-0.582216</v>
      </c>
      <c r="G43" s="10">
        <v>0.130129</v>
      </c>
      <c r="H43" s="10">
        <v>0.369985</v>
      </c>
      <c r="I43" s="10">
        <v>-0.390696</v>
      </c>
      <c r="J43" s="10">
        <v>-0.104437</v>
      </c>
      <c r="K43" s="52">
        <v>-0.022768</v>
      </c>
      <c r="L43" s="48" t="str">
        <f t="shared" si="1"/>
        <v>TRHB</v>
      </c>
      <c r="M43" s="57">
        <f t="shared" si="2"/>
        <v>0.053212339684</v>
      </c>
      <c r="N43" s="57">
        <f t="shared" si="3"/>
        <v>0.0022853753913599996</v>
      </c>
      <c r="O43" s="57">
        <f t="shared" si="4"/>
        <v>0.039164014201</v>
      </c>
      <c r="P43" s="57">
        <f t="shared" si="5"/>
        <v>0.228642723556</v>
      </c>
      <c r="Q43" s="77">
        <f t="shared" si="6"/>
        <v>0.3389754706559999</v>
      </c>
      <c r="R43" s="57">
        <f t="shared" si="7"/>
        <v>0.016933556641</v>
      </c>
      <c r="S43" s="57">
        <f t="shared" si="8"/>
        <v>0.136888900225</v>
      </c>
      <c r="T43" s="57">
        <f t="shared" si="9"/>
        <v>0.152643364416</v>
      </c>
      <c r="U43" s="57">
        <f t="shared" si="10"/>
        <v>0.010907086969</v>
      </c>
      <c r="V43" s="57">
        <f t="shared" si="11"/>
        <v>0.000518381824</v>
      </c>
      <c r="W43" s="58">
        <f t="shared" si="12"/>
        <v>0.9801712135633599</v>
      </c>
    </row>
    <row r="45" spans="1:22" ht="12.75" thickBot="1">
      <c r="A45" s="38" t="s">
        <v>50</v>
      </c>
      <c r="M45" s="59" t="s">
        <v>81</v>
      </c>
      <c r="N45" t="s">
        <v>85</v>
      </c>
      <c r="O45"/>
      <c r="P45"/>
      <c r="Q45"/>
      <c r="R45"/>
      <c r="S45"/>
      <c r="T45"/>
      <c r="U45"/>
      <c r="V45"/>
    </row>
    <row r="46" spans="1:22" ht="12.75" thickBot="1">
      <c r="A46" s="18" t="s">
        <v>1</v>
      </c>
      <c r="B46" s="20" t="s">
        <v>39</v>
      </c>
      <c r="C46" s="20" t="s">
        <v>40</v>
      </c>
      <c r="D46" s="20" t="s">
        <v>41</v>
      </c>
      <c r="E46" s="20" t="s">
        <v>42</v>
      </c>
      <c r="F46" s="20" t="s">
        <v>43</v>
      </c>
      <c r="G46" s="20" t="s">
        <v>44</v>
      </c>
      <c r="H46" s="20" t="s">
        <v>45</v>
      </c>
      <c r="I46" s="20" t="s">
        <v>46</v>
      </c>
      <c r="J46" s="20" t="s">
        <v>47</v>
      </c>
      <c r="K46" s="53" t="s">
        <v>48</v>
      </c>
      <c r="L46" s="54"/>
      <c r="M46" s="64" t="s">
        <v>39</v>
      </c>
      <c r="N46" s="65" t="s">
        <v>40</v>
      </c>
      <c r="O46" s="65" t="s">
        <v>41</v>
      </c>
      <c r="P46" s="65" t="s">
        <v>42</v>
      </c>
      <c r="Q46" s="65" t="s">
        <v>43</v>
      </c>
      <c r="R46" s="65" t="s">
        <v>44</v>
      </c>
      <c r="S46" s="65" t="s">
        <v>45</v>
      </c>
      <c r="T46" s="65" t="s">
        <v>46</v>
      </c>
      <c r="U46" s="65" t="s">
        <v>47</v>
      </c>
      <c r="V46" s="66" t="s">
        <v>48</v>
      </c>
    </row>
    <row r="47" spans="1:22" ht="12">
      <c r="A47" s="13" t="s">
        <v>8</v>
      </c>
      <c r="B47" s="15">
        <v>-0.168935</v>
      </c>
      <c r="C47" s="15">
        <v>-0.387921</v>
      </c>
      <c r="D47" s="15">
        <v>-0.041669</v>
      </c>
      <c r="E47" s="15">
        <v>-0.0386853</v>
      </c>
      <c r="F47" s="15">
        <v>-0.241726</v>
      </c>
      <c r="G47" s="15">
        <v>-0.444866</v>
      </c>
      <c r="H47" s="15">
        <v>0.239452</v>
      </c>
      <c r="I47" s="15">
        <v>0.025898</v>
      </c>
      <c r="J47" s="15">
        <v>0.0990557</v>
      </c>
      <c r="K47" s="50">
        <v>0.0630721</v>
      </c>
      <c r="L47" s="48" t="str">
        <f aca="true" t="shared" si="13" ref="L47:L65">A47</f>
        <v>DENS</v>
      </c>
      <c r="M47" s="71">
        <f>(B47)^2</f>
        <v>0.028539034225</v>
      </c>
      <c r="N47" s="69">
        <f aca="true" t="shared" si="14" ref="N47:V49">(C47)^2</f>
        <v>0.15048270224100002</v>
      </c>
      <c r="O47" s="55">
        <f t="shared" si="14"/>
        <v>0.0017363055609999998</v>
      </c>
      <c r="P47" s="55">
        <f t="shared" si="14"/>
        <v>0.00149655243609</v>
      </c>
      <c r="Q47" s="75">
        <f t="shared" si="14"/>
        <v>0.058431459075999996</v>
      </c>
      <c r="R47" s="69">
        <f t="shared" si="14"/>
        <v>0.197905757956</v>
      </c>
      <c r="S47" s="75">
        <f t="shared" si="14"/>
        <v>0.057337260304</v>
      </c>
      <c r="T47" s="55">
        <f t="shared" si="14"/>
        <v>0.0006707064040000001</v>
      </c>
      <c r="U47" s="55">
        <f t="shared" si="14"/>
        <v>0.009812031702489999</v>
      </c>
      <c r="V47" s="56">
        <f t="shared" si="14"/>
        <v>0.003978089798410001</v>
      </c>
    </row>
    <row r="48" spans="1:22" ht="12">
      <c r="A48" s="3" t="s">
        <v>9</v>
      </c>
      <c r="B48" s="5">
        <v>0.118092</v>
      </c>
      <c r="C48" s="5">
        <v>0.44506</v>
      </c>
      <c r="D48" s="5">
        <v>-0.256247</v>
      </c>
      <c r="E48" s="5">
        <v>-0.111884</v>
      </c>
      <c r="F48" s="5">
        <v>0.286807</v>
      </c>
      <c r="G48" s="5">
        <v>0.124318</v>
      </c>
      <c r="H48" s="5">
        <v>0.147103</v>
      </c>
      <c r="I48" s="5">
        <v>0.127821</v>
      </c>
      <c r="J48" s="5">
        <v>0.0790353</v>
      </c>
      <c r="K48" s="51">
        <v>-0.0547422</v>
      </c>
      <c r="L48" s="48" t="str">
        <f t="shared" si="13"/>
        <v>DIAM</v>
      </c>
      <c r="M48" s="71">
        <f>(B48)^2</f>
        <v>0.013945720464</v>
      </c>
      <c r="N48" s="69">
        <f t="shared" si="14"/>
        <v>0.1980784036</v>
      </c>
      <c r="O48" s="75">
        <f t="shared" si="14"/>
        <v>0.065662525009</v>
      </c>
      <c r="P48" s="55">
        <f t="shared" si="14"/>
        <v>0.012518029456</v>
      </c>
      <c r="Q48" s="75">
        <f t="shared" si="14"/>
        <v>0.08225825524899999</v>
      </c>
      <c r="R48" s="55">
        <f t="shared" si="14"/>
        <v>0.015454965123999999</v>
      </c>
      <c r="S48" s="55">
        <f t="shared" si="14"/>
        <v>0.021639292609000004</v>
      </c>
      <c r="T48" s="55">
        <f t="shared" si="14"/>
        <v>0.016338208041</v>
      </c>
      <c r="U48" s="55">
        <f t="shared" si="14"/>
        <v>0.00624657864609</v>
      </c>
      <c r="V48" s="56">
        <f t="shared" si="14"/>
        <v>0.0029967084608399997</v>
      </c>
    </row>
    <row r="49" spans="1:22" ht="12">
      <c r="A49" s="3" t="s">
        <v>10</v>
      </c>
      <c r="B49" s="5">
        <v>0.176122</v>
      </c>
      <c r="C49" s="5">
        <v>0.471394</v>
      </c>
      <c r="D49" s="5">
        <v>-0.04671</v>
      </c>
      <c r="E49" s="5">
        <v>-0.0219488</v>
      </c>
      <c r="F49" s="5">
        <v>-0.226745</v>
      </c>
      <c r="G49" s="5">
        <v>-0.267455</v>
      </c>
      <c r="H49" s="5">
        <v>-0.0500502</v>
      </c>
      <c r="I49" s="5">
        <v>0.2089</v>
      </c>
      <c r="J49" s="5">
        <v>0.0675158</v>
      </c>
      <c r="K49" s="51">
        <v>0.00863531</v>
      </c>
      <c r="L49" s="48" t="str">
        <f t="shared" si="13"/>
        <v>DDIA</v>
      </c>
      <c r="M49" s="71">
        <f>(B49)^2</f>
        <v>0.031018958884</v>
      </c>
      <c r="N49" s="69">
        <f t="shared" si="14"/>
        <v>0.22221230323599997</v>
      </c>
      <c r="O49" s="55">
        <f t="shared" si="14"/>
        <v>0.0021818241</v>
      </c>
      <c r="P49" s="55">
        <f t="shared" si="14"/>
        <v>0.00048174982144</v>
      </c>
      <c r="Q49" s="55">
        <f t="shared" si="14"/>
        <v>0.051413295025</v>
      </c>
      <c r="R49" s="75">
        <f t="shared" si="14"/>
        <v>0.071532177025</v>
      </c>
      <c r="S49" s="55">
        <f t="shared" si="14"/>
        <v>0.00250502252004</v>
      </c>
      <c r="T49" s="55">
        <f t="shared" si="14"/>
        <v>0.04363921</v>
      </c>
      <c r="U49" s="55">
        <f t="shared" si="14"/>
        <v>0.00455838324964</v>
      </c>
      <c r="V49" s="56">
        <f t="shared" si="14"/>
        <v>7.45685787961E-05</v>
      </c>
    </row>
    <row r="50" spans="1:22" ht="12">
      <c r="A50" s="3" t="s">
        <v>11</v>
      </c>
      <c r="B50" s="5">
        <v>0.142252</v>
      </c>
      <c r="C50" s="5">
        <v>0.254209</v>
      </c>
      <c r="D50" s="5">
        <v>0.195209</v>
      </c>
      <c r="E50" s="5">
        <v>0.103139</v>
      </c>
      <c r="F50" s="5">
        <v>-0.493617</v>
      </c>
      <c r="G50" s="5">
        <v>-0.410397</v>
      </c>
      <c r="H50" s="5">
        <v>-0.188034</v>
      </c>
      <c r="I50" s="5">
        <v>0.186222</v>
      </c>
      <c r="J50" s="5">
        <v>-0.17789</v>
      </c>
      <c r="K50" s="51">
        <v>-0.0091302</v>
      </c>
      <c r="L50" s="48" t="str">
        <f t="shared" si="13"/>
        <v>RAPD</v>
      </c>
      <c r="M50" s="71">
        <f aca="true" t="shared" si="15" ref="M50:M65">(B50)^2</f>
        <v>0.020235631504</v>
      </c>
      <c r="N50" s="75">
        <f aca="true" t="shared" si="16" ref="N50:N65">(C50)^2</f>
        <v>0.064622215681</v>
      </c>
      <c r="O50" s="55">
        <f aca="true" t="shared" si="17" ref="O50:O65">(D50)^2</f>
        <v>0.038106553681</v>
      </c>
      <c r="P50" s="55">
        <f aca="true" t="shared" si="18" ref="P50:P65">(E50)^2</f>
        <v>0.010637653321</v>
      </c>
      <c r="Q50" s="69">
        <f aca="true" t="shared" si="19" ref="Q50:Q65">(F50)^2</f>
        <v>0.24365774268899998</v>
      </c>
      <c r="R50" s="69">
        <f aca="true" t="shared" si="20" ref="R50:R65">(G50)^2</f>
        <v>0.168425697609</v>
      </c>
      <c r="S50" s="55">
        <f aca="true" t="shared" si="21" ref="S50:S65">(H50)^2</f>
        <v>0.035356785156</v>
      </c>
      <c r="T50" s="55">
        <f aca="true" t="shared" si="22" ref="T50:T65">(I50)^2</f>
        <v>0.034678633284</v>
      </c>
      <c r="U50" s="55">
        <f aca="true" t="shared" si="23" ref="U50:U65">(J50)^2</f>
        <v>0.031644852099999995</v>
      </c>
      <c r="V50" s="56">
        <f aca="true" t="shared" si="24" ref="V50:V65">(K50)^2</f>
        <v>8.336055203999999E-05</v>
      </c>
    </row>
    <row r="51" spans="1:22" ht="12">
      <c r="A51" s="3" t="s">
        <v>12</v>
      </c>
      <c r="B51" s="5">
        <v>0.36739</v>
      </c>
      <c r="C51" s="5">
        <v>-0.102035</v>
      </c>
      <c r="D51" s="5">
        <v>-0.0185747</v>
      </c>
      <c r="E51" s="5">
        <v>-0.154072</v>
      </c>
      <c r="F51" s="5">
        <v>0.118004</v>
      </c>
      <c r="G51" s="5">
        <v>-0.0438405</v>
      </c>
      <c r="H51" s="5">
        <v>-0.0477972</v>
      </c>
      <c r="I51" s="5">
        <v>0.0673972</v>
      </c>
      <c r="J51" s="5">
        <v>-0.0953946</v>
      </c>
      <c r="K51" s="51">
        <v>-0.0368649</v>
      </c>
      <c r="L51" s="48" t="str">
        <f t="shared" si="13"/>
        <v>DEGA</v>
      </c>
      <c r="M51" s="69">
        <f t="shared" si="15"/>
        <v>0.1349754121</v>
      </c>
      <c r="N51" s="55">
        <f t="shared" si="16"/>
        <v>0.010411141225</v>
      </c>
      <c r="O51" s="55">
        <f t="shared" si="17"/>
        <v>0.00034501948009</v>
      </c>
      <c r="P51" s="55">
        <f t="shared" si="18"/>
        <v>0.023738181183999996</v>
      </c>
      <c r="Q51" s="55">
        <f t="shared" si="19"/>
        <v>0.013924944016</v>
      </c>
      <c r="R51" s="55">
        <f t="shared" si="20"/>
        <v>0.0019219894402499997</v>
      </c>
      <c r="S51" s="55">
        <f t="shared" si="21"/>
        <v>0.00228457232784</v>
      </c>
      <c r="T51" s="55">
        <f t="shared" si="22"/>
        <v>0.004542382567840001</v>
      </c>
      <c r="U51" s="55">
        <f t="shared" si="23"/>
        <v>0.00910012970916</v>
      </c>
      <c r="V51" s="56">
        <f t="shared" si="24"/>
        <v>0.00135902085201</v>
      </c>
    </row>
    <row r="52" spans="1:22" ht="12">
      <c r="A52" s="3" t="s">
        <v>13</v>
      </c>
      <c r="B52" s="5">
        <v>0.357279</v>
      </c>
      <c r="C52" s="5">
        <v>-0.166567</v>
      </c>
      <c r="D52" s="5">
        <v>0.0551137</v>
      </c>
      <c r="E52" s="5">
        <v>0.0581821</v>
      </c>
      <c r="F52" s="5">
        <v>0.0591826</v>
      </c>
      <c r="G52" s="5">
        <v>0.0780814</v>
      </c>
      <c r="H52" s="5">
        <v>-0.127582</v>
      </c>
      <c r="I52" s="5">
        <v>-0.178529</v>
      </c>
      <c r="J52" s="5">
        <v>-0.111128</v>
      </c>
      <c r="K52" s="51">
        <v>0.011367</v>
      </c>
      <c r="L52" s="48" t="str">
        <f t="shared" si="13"/>
        <v>NBCH</v>
      </c>
      <c r="M52" s="69">
        <f t="shared" si="15"/>
        <v>0.12764828384100002</v>
      </c>
      <c r="N52" s="55">
        <f t="shared" si="16"/>
        <v>0.027744565489</v>
      </c>
      <c r="O52" s="55">
        <f t="shared" si="17"/>
        <v>0.00303751992769</v>
      </c>
      <c r="P52" s="55">
        <f t="shared" si="18"/>
        <v>0.00338515676041</v>
      </c>
      <c r="Q52" s="55">
        <f t="shared" si="19"/>
        <v>0.0035025801427600004</v>
      </c>
      <c r="R52" s="55">
        <f t="shared" si="20"/>
        <v>0.006096705025959999</v>
      </c>
      <c r="S52" s="55">
        <f t="shared" si="21"/>
        <v>0.016277166724</v>
      </c>
      <c r="T52" s="55">
        <f t="shared" si="22"/>
        <v>0.031872603841</v>
      </c>
      <c r="U52" s="55">
        <f t="shared" si="23"/>
        <v>0.012349432384</v>
      </c>
      <c r="V52" s="56">
        <f t="shared" si="24"/>
        <v>0.000129208689</v>
      </c>
    </row>
    <row r="53" spans="1:22" ht="12">
      <c r="A53" s="3" t="s">
        <v>14</v>
      </c>
      <c r="B53" s="5">
        <v>0.186536</v>
      </c>
      <c r="C53" s="5">
        <v>-0.0328713</v>
      </c>
      <c r="D53" s="5">
        <v>0.405544</v>
      </c>
      <c r="E53" s="5">
        <v>-0.177191</v>
      </c>
      <c r="F53" s="5">
        <v>-0.0804884</v>
      </c>
      <c r="G53" s="5">
        <v>0.244725</v>
      </c>
      <c r="H53" s="5">
        <v>0.376143</v>
      </c>
      <c r="I53" s="5">
        <v>0.399613</v>
      </c>
      <c r="J53" s="5">
        <v>0.139563</v>
      </c>
      <c r="K53" s="51">
        <v>0.105577</v>
      </c>
      <c r="L53" s="48" t="str">
        <f t="shared" si="13"/>
        <v>NBVO</v>
      </c>
      <c r="M53" s="71">
        <f t="shared" si="15"/>
        <v>0.034795679296000005</v>
      </c>
      <c r="N53" s="55">
        <f t="shared" si="16"/>
        <v>0.00108052236369</v>
      </c>
      <c r="O53" s="69">
        <f t="shared" si="17"/>
        <v>0.164465935936</v>
      </c>
      <c r="P53" s="55">
        <f t="shared" si="18"/>
        <v>0.031396650480999995</v>
      </c>
      <c r="Q53" s="55">
        <f t="shared" si="19"/>
        <v>0.00647838253456</v>
      </c>
      <c r="R53" s="75">
        <f t="shared" si="20"/>
        <v>0.059890325625</v>
      </c>
      <c r="S53" s="69">
        <f t="shared" si="21"/>
        <v>0.14148355644900001</v>
      </c>
      <c r="T53" s="69">
        <f t="shared" si="22"/>
        <v>0.159690549769</v>
      </c>
      <c r="U53" s="55">
        <f t="shared" si="23"/>
        <v>0.019477830968999996</v>
      </c>
      <c r="V53" s="56">
        <f t="shared" si="24"/>
        <v>0.011146502929000001</v>
      </c>
    </row>
    <row r="54" spans="1:22" ht="12">
      <c r="A54" s="3" t="s">
        <v>15</v>
      </c>
      <c r="B54" s="5">
        <v>0.352474</v>
      </c>
      <c r="C54" s="5">
        <v>-0.173606</v>
      </c>
      <c r="D54" s="5">
        <v>-0.0129289</v>
      </c>
      <c r="E54" s="5">
        <v>0.126004</v>
      </c>
      <c r="F54" s="5">
        <v>0.0333206</v>
      </c>
      <c r="G54" s="5">
        <v>0.0831542</v>
      </c>
      <c r="H54" s="5">
        <v>-0.153534</v>
      </c>
      <c r="I54" s="5">
        <v>-0.182376</v>
      </c>
      <c r="J54" s="5">
        <v>-0.105817</v>
      </c>
      <c r="K54" s="51">
        <v>0.0713221</v>
      </c>
      <c r="L54" s="48" t="str">
        <f t="shared" si="13"/>
        <v>NBCF</v>
      </c>
      <c r="M54" s="69">
        <f t="shared" si="15"/>
        <v>0.12423792067600001</v>
      </c>
      <c r="N54" s="55">
        <f t="shared" si="16"/>
        <v>0.030139043236000005</v>
      </c>
      <c r="O54" s="55">
        <f t="shared" si="17"/>
        <v>0.00016715645521</v>
      </c>
      <c r="P54" s="55">
        <f t="shared" si="18"/>
        <v>0.015877008016</v>
      </c>
      <c r="Q54" s="55">
        <f t="shared" si="19"/>
        <v>0.0011102623843599999</v>
      </c>
      <c r="R54" s="55">
        <f t="shared" si="20"/>
        <v>0.00691462097764</v>
      </c>
      <c r="S54" s="55">
        <f t="shared" si="21"/>
        <v>0.023572689156000002</v>
      </c>
      <c r="T54" s="55">
        <f t="shared" si="22"/>
        <v>0.033261005376000005</v>
      </c>
      <c r="U54" s="55">
        <f t="shared" si="23"/>
        <v>0.011197237488999999</v>
      </c>
      <c r="V54" s="56">
        <f t="shared" si="24"/>
        <v>0.00508684194841</v>
      </c>
    </row>
    <row r="55" spans="1:22" ht="12">
      <c r="A55" s="3" t="s">
        <v>16</v>
      </c>
      <c r="B55" s="5">
        <v>-0.0116951</v>
      </c>
      <c r="C55" s="5">
        <v>0.0661886</v>
      </c>
      <c r="D55" s="5">
        <v>0.438718</v>
      </c>
      <c r="E55" s="5">
        <v>-0.450956</v>
      </c>
      <c r="F55" s="5">
        <v>0.162133</v>
      </c>
      <c r="G55" s="5">
        <v>-0.0426327</v>
      </c>
      <c r="H55" s="5">
        <v>0.185277</v>
      </c>
      <c r="I55" s="5">
        <v>0.0467387</v>
      </c>
      <c r="J55" s="5">
        <v>-0.0213408</v>
      </c>
      <c r="K55" s="51">
        <v>-0.393809</v>
      </c>
      <c r="L55" s="48" t="str">
        <f t="shared" si="13"/>
        <v>NBCR</v>
      </c>
      <c r="M55" s="71">
        <f t="shared" si="15"/>
        <v>0.00013677536401</v>
      </c>
      <c r="N55" s="55">
        <f t="shared" si="16"/>
        <v>0.00438093076996</v>
      </c>
      <c r="O55" s="69">
        <f t="shared" si="17"/>
        <v>0.192473483524</v>
      </c>
      <c r="P55" s="69">
        <f t="shared" si="18"/>
        <v>0.20336131393600002</v>
      </c>
      <c r="Q55" s="55">
        <f t="shared" si="19"/>
        <v>0.026287109689</v>
      </c>
      <c r="R55" s="55">
        <f t="shared" si="20"/>
        <v>0.0018175471092900003</v>
      </c>
      <c r="S55" s="55">
        <f t="shared" si="21"/>
        <v>0.034327566728999996</v>
      </c>
      <c r="T55" s="55">
        <f t="shared" si="22"/>
        <v>0.00218450607769</v>
      </c>
      <c r="U55" s="55">
        <f t="shared" si="23"/>
        <v>0.00045542974464</v>
      </c>
      <c r="V55" s="70">
        <f t="shared" si="24"/>
        <v>0.15508552848100002</v>
      </c>
    </row>
    <row r="56" spans="1:22" ht="12">
      <c r="A56" s="3" t="s">
        <v>17</v>
      </c>
      <c r="B56" s="5">
        <v>0.360499</v>
      </c>
      <c r="C56" s="5">
        <v>-0.0962724</v>
      </c>
      <c r="D56" s="5">
        <v>0.0643284</v>
      </c>
      <c r="E56" s="5">
        <v>0.0139346</v>
      </c>
      <c r="F56" s="5">
        <v>-0.0970283</v>
      </c>
      <c r="G56" s="5">
        <v>0.133146</v>
      </c>
      <c r="H56" s="5">
        <v>-0.0277064</v>
      </c>
      <c r="I56" s="5">
        <v>0.0449713</v>
      </c>
      <c r="J56" s="5">
        <v>0.0375367</v>
      </c>
      <c r="K56" s="51">
        <v>-0.06767</v>
      </c>
      <c r="L56" s="48" t="str">
        <f t="shared" si="13"/>
        <v>STER</v>
      </c>
      <c r="M56" s="69">
        <f t="shared" si="15"/>
        <v>0.12995952900100002</v>
      </c>
      <c r="N56" s="55">
        <f t="shared" si="16"/>
        <v>0.009268375001759999</v>
      </c>
      <c r="O56" s="55">
        <f t="shared" si="17"/>
        <v>0.004138143046559999</v>
      </c>
      <c r="P56" s="55">
        <f t="shared" si="18"/>
        <v>0.00019417307716</v>
      </c>
      <c r="Q56" s="55">
        <f t="shared" si="19"/>
        <v>0.00941449100089</v>
      </c>
      <c r="R56" s="55">
        <f t="shared" si="20"/>
        <v>0.017727857315999997</v>
      </c>
      <c r="S56" s="55">
        <f t="shared" si="21"/>
        <v>0.0007676446009599999</v>
      </c>
      <c r="T56" s="55">
        <f t="shared" si="22"/>
        <v>0.0020224178236899998</v>
      </c>
      <c r="U56" s="55">
        <f t="shared" si="23"/>
        <v>0.00140900384689</v>
      </c>
      <c r="V56" s="56">
        <f t="shared" si="24"/>
        <v>0.004579228899999999</v>
      </c>
    </row>
    <row r="57" spans="1:22" ht="12">
      <c r="A57" s="3" t="s">
        <v>18</v>
      </c>
      <c r="B57" s="5">
        <v>0.300566</v>
      </c>
      <c r="C57" s="5">
        <v>-0.210506</v>
      </c>
      <c r="D57" s="5">
        <v>0.146158</v>
      </c>
      <c r="E57" s="5">
        <v>0.120774</v>
      </c>
      <c r="F57" s="5">
        <v>-0.153246</v>
      </c>
      <c r="G57" s="5">
        <v>0.200566</v>
      </c>
      <c r="H57" s="5">
        <v>-0.00496676</v>
      </c>
      <c r="I57" s="5">
        <v>0.197259</v>
      </c>
      <c r="J57" s="5">
        <v>0.0630875</v>
      </c>
      <c r="K57" s="51">
        <v>0.278547</v>
      </c>
      <c r="L57" s="48" t="str">
        <f t="shared" si="13"/>
        <v>DCHA</v>
      </c>
      <c r="M57" s="75">
        <f t="shared" si="15"/>
        <v>0.090339920356</v>
      </c>
      <c r="N57" s="55">
        <f t="shared" si="16"/>
        <v>0.044312776036</v>
      </c>
      <c r="O57" s="55">
        <f t="shared" si="17"/>
        <v>0.021362160964000003</v>
      </c>
      <c r="P57" s="55">
        <f t="shared" si="18"/>
        <v>0.014586359076000002</v>
      </c>
      <c r="Q57" s="55">
        <f t="shared" si="19"/>
        <v>0.023484336515999998</v>
      </c>
      <c r="R57" s="55">
        <f t="shared" si="20"/>
        <v>0.040226720356</v>
      </c>
      <c r="S57" s="55">
        <f t="shared" si="21"/>
        <v>2.46687048976E-05</v>
      </c>
      <c r="T57" s="55">
        <f t="shared" si="22"/>
        <v>0.038911113080999996</v>
      </c>
      <c r="U57" s="55">
        <f t="shared" si="23"/>
        <v>0.00398003265625</v>
      </c>
      <c r="V57" s="56">
        <f t="shared" si="24"/>
        <v>0.077588431209</v>
      </c>
    </row>
    <row r="58" spans="1:22" ht="12">
      <c r="A58" s="3" t="s">
        <v>19</v>
      </c>
      <c r="B58" s="5">
        <v>0.276498</v>
      </c>
      <c r="C58" s="5">
        <v>-0.0148643</v>
      </c>
      <c r="D58" s="5">
        <v>-0.0369152</v>
      </c>
      <c r="E58" s="5">
        <v>0.248711</v>
      </c>
      <c r="F58" s="5">
        <v>-0.0758834</v>
      </c>
      <c r="G58" s="5">
        <v>-0.0861596</v>
      </c>
      <c r="H58" s="5">
        <v>-0.0266757</v>
      </c>
      <c r="I58" s="5">
        <v>-0.191262</v>
      </c>
      <c r="J58" s="5">
        <v>0.577752</v>
      </c>
      <c r="K58" s="51">
        <v>-0.611716</v>
      </c>
      <c r="L58" s="48" t="str">
        <f t="shared" si="13"/>
        <v>DCHE</v>
      </c>
      <c r="M58" s="75">
        <f t="shared" si="15"/>
        <v>0.07645114400400001</v>
      </c>
      <c r="N58" s="55">
        <f t="shared" si="16"/>
        <v>0.00022094741449</v>
      </c>
      <c r="O58" s="55">
        <f t="shared" si="17"/>
        <v>0.0013627319910400001</v>
      </c>
      <c r="P58" s="75">
        <f t="shared" si="18"/>
        <v>0.061857161520999994</v>
      </c>
      <c r="Q58" s="55">
        <f t="shared" si="19"/>
        <v>0.005758290395560001</v>
      </c>
      <c r="R58" s="55">
        <f t="shared" si="20"/>
        <v>0.0074234766721600004</v>
      </c>
      <c r="S58" s="55">
        <f t="shared" si="21"/>
        <v>0.00071159297049</v>
      </c>
      <c r="T58" s="55">
        <f t="shared" si="22"/>
        <v>0.036581152644</v>
      </c>
      <c r="U58" s="69">
        <f t="shared" si="23"/>
        <v>0.33379737350400007</v>
      </c>
      <c r="V58" s="70">
        <f t="shared" si="24"/>
        <v>0.37419646465600004</v>
      </c>
    </row>
    <row r="59" spans="1:22" ht="12">
      <c r="A59" s="3" t="s">
        <v>20</v>
      </c>
      <c r="B59" s="5">
        <v>0.282342</v>
      </c>
      <c r="C59" s="5">
        <v>-0.0501598</v>
      </c>
      <c r="D59" s="5">
        <v>-0.304892</v>
      </c>
      <c r="E59" s="5">
        <v>-0.208535</v>
      </c>
      <c r="F59" s="5">
        <v>0.0740906</v>
      </c>
      <c r="G59" s="5">
        <v>-0.153379</v>
      </c>
      <c r="H59" s="5">
        <v>-0.133114</v>
      </c>
      <c r="I59" s="5">
        <v>0.220223</v>
      </c>
      <c r="J59" s="5">
        <v>-0.0933271</v>
      </c>
      <c r="K59" s="51">
        <v>0.126606</v>
      </c>
      <c r="L59" s="48" t="str">
        <f t="shared" si="13"/>
        <v>DHET</v>
      </c>
      <c r="M59" s="75">
        <f t="shared" si="15"/>
        <v>0.07971700496399999</v>
      </c>
      <c r="N59" s="55">
        <f t="shared" si="16"/>
        <v>0.0025160055360399997</v>
      </c>
      <c r="O59" s="75">
        <f t="shared" si="17"/>
        <v>0.092959131664</v>
      </c>
      <c r="P59" s="55">
        <f t="shared" si="18"/>
        <v>0.043486846225</v>
      </c>
      <c r="Q59" s="55">
        <f t="shared" si="19"/>
        <v>0.005489417008360001</v>
      </c>
      <c r="R59" s="55">
        <f t="shared" si="20"/>
        <v>0.023525117640999998</v>
      </c>
      <c r="S59" s="55">
        <f t="shared" si="21"/>
        <v>0.017719336996000003</v>
      </c>
      <c r="T59" s="55">
        <f t="shared" si="22"/>
        <v>0.048498169729</v>
      </c>
      <c r="U59" s="55">
        <f t="shared" si="23"/>
        <v>0.00870994759441</v>
      </c>
      <c r="V59" s="56">
        <f t="shared" si="24"/>
        <v>0.016029079236</v>
      </c>
    </row>
    <row r="60" spans="1:22" ht="12">
      <c r="A60" s="3" t="s">
        <v>21</v>
      </c>
      <c r="B60" s="5">
        <v>-0.0779118</v>
      </c>
      <c r="C60" s="5">
        <v>0.0746864</v>
      </c>
      <c r="D60" s="5">
        <v>0.322399</v>
      </c>
      <c r="E60" s="5">
        <v>-0.375379</v>
      </c>
      <c r="F60" s="5">
        <v>-0.00791054</v>
      </c>
      <c r="G60" s="5">
        <v>-0.0370676</v>
      </c>
      <c r="H60" s="5">
        <v>-0.480733</v>
      </c>
      <c r="I60" s="5">
        <v>-0.289988</v>
      </c>
      <c r="J60" s="5">
        <v>0.489499</v>
      </c>
      <c r="K60" s="51">
        <v>0.373388</v>
      </c>
      <c r="L60" s="48" t="str">
        <f t="shared" si="13"/>
        <v>DPSY</v>
      </c>
      <c r="M60" s="71">
        <f t="shared" si="15"/>
        <v>0.006070248579240001</v>
      </c>
      <c r="N60" s="55">
        <f t="shared" si="16"/>
        <v>0.00557805834496</v>
      </c>
      <c r="O60" s="69">
        <f t="shared" si="17"/>
        <v>0.103941115201</v>
      </c>
      <c r="P60" s="69">
        <f t="shared" si="18"/>
        <v>0.14090939364100002</v>
      </c>
      <c r="Q60" s="55">
        <f t="shared" si="19"/>
        <v>6.257664309160001E-05</v>
      </c>
      <c r="R60" s="55">
        <f t="shared" si="20"/>
        <v>0.0013740069697599998</v>
      </c>
      <c r="S60" s="69">
        <f t="shared" si="21"/>
        <v>0.23110421728900002</v>
      </c>
      <c r="T60" s="75">
        <f t="shared" si="22"/>
        <v>0.08409304014400001</v>
      </c>
      <c r="U60" s="69">
        <f t="shared" si="23"/>
        <v>0.23960927100100002</v>
      </c>
      <c r="V60" s="70">
        <f t="shared" si="24"/>
        <v>0.139418598544</v>
      </c>
    </row>
    <row r="61" spans="1:22" ht="12">
      <c r="A61" s="3" t="s">
        <v>22</v>
      </c>
      <c r="B61" s="5">
        <v>-0.0320441</v>
      </c>
      <c r="C61" s="5">
        <v>0.365352</v>
      </c>
      <c r="D61" s="5">
        <v>0.089554</v>
      </c>
      <c r="E61" s="5">
        <v>0.392171</v>
      </c>
      <c r="F61" s="5">
        <v>-0.183768</v>
      </c>
      <c r="G61" s="5">
        <v>0.316915</v>
      </c>
      <c r="H61" s="5">
        <v>0.233489</v>
      </c>
      <c r="I61" s="5">
        <v>-0.159838</v>
      </c>
      <c r="J61" s="5">
        <v>0.145287</v>
      </c>
      <c r="K61" s="51">
        <v>0.256712</v>
      </c>
      <c r="L61" s="48" t="str">
        <f t="shared" si="13"/>
        <v>TRAH</v>
      </c>
      <c r="M61" s="71">
        <f t="shared" si="15"/>
        <v>0.00102682434481</v>
      </c>
      <c r="N61" s="69">
        <f t="shared" si="16"/>
        <v>0.13348208390400002</v>
      </c>
      <c r="O61" s="55">
        <f t="shared" si="17"/>
        <v>0.008019918915999999</v>
      </c>
      <c r="P61" s="69">
        <f t="shared" si="18"/>
        <v>0.153798093241</v>
      </c>
      <c r="Q61" s="55">
        <f t="shared" si="19"/>
        <v>0.03377067782399999</v>
      </c>
      <c r="R61" s="69">
        <f t="shared" si="20"/>
        <v>0.100435117225</v>
      </c>
      <c r="S61" s="55">
        <f t="shared" si="21"/>
        <v>0.054517113121</v>
      </c>
      <c r="T61" s="55">
        <f t="shared" si="22"/>
        <v>0.025548186244</v>
      </c>
      <c r="U61" s="55">
        <f t="shared" si="23"/>
        <v>0.021108312369</v>
      </c>
      <c r="V61" s="56">
        <f t="shared" si="24"/>
        <v>0.06590105094399999</v>
      </c>
    </row>
    <row r="62" spans="1:22" ht="12">
      <c r="A62" s="3" t="s">
        <v>23</v>
      </c>
      <c r="B62" s="5">
        <v>-0.227125</v>
      </c>
      <c r="C62" s="5">
        <v>-0.0261856</v>
      </c>
      <c r="D62" s="5">
        <v>0.238388</v>
      </c>
      <c r="E62" s="5">
        <v>0.0860337</v>
      </c>
      <c r="F62" s="5">
        <v>-0.23506</v>
      </c>
      <c r="G62" s="5">
        <v>0.355403</v>
      </c>
      <c r="H62" s="5">
        <v>-0.412707</v>
      </c>
      <c r="I62" s="5">
        <v>0.120111</v>
      </c>
      <c r="J62" s="5">
        <v>-0.333428</v>
      </c>
      <c r="K62" s="51">
        <v>-0.366433</v>
      </c>
      <c r="L62" s="48" t="str">
        <f t="shared" si="13"/>
        <v>TRAB</v>
      </c>
      <c r="M62" s="71">
        <f t="shared" si="15"/>
        <v>0.051585765624999995</v>
      </c>
      <c r="N62" s="55">
        <f t="shared" si="16"/>
        <v>0.00068568564736</v>
      </c>
      <c r="O62" s="75">
        <f t="shared" si="17"/>
        <v>0.056828838544</v>
      </c>
      <c r="P62" s="55">
        <f t="shared" si="18"/>
        <v>0.007401797535690001</v>
      </c>
      <c r="Q62" s="75">
        <f t="shared" si="19"/>
        <v>0.055253203599999995</v>
      </c>
      <c r="R62" s="69">
        <f t="shared" si="20"/>
        <v>0.12631129240900002</v>
      </c>
      <c r="S62" s="69">
        <f t="shared" si="21"/>
        <v>0.17032706784899998</v>
      </c>
      <c r="T62" s="55">
        <f t="shared" si="22"/>
        <v>0.014426652320999999</v>
      </c>
      <c r="U62" s="69">
        <f t="shared" si="23"/>
        <v>0.11117423118400001</v>
      </c>
      <c r="V62" s="70">
        <f t="shared" si="24"/>
        <v>0.13427314348900002</v>
      </c>
    </row>
    <row r="63" spans="1:22" ht="12">
      <c r="A63" s="3" t="s">
        <v>24</v>
      </c>
      <c r="B63" s="5">
        <v>-0.202509</v>
      </c>
      <c r="C63" s="5">
        <v>-0.285264</v>
      </c>
      <c r="D63" s="5">
        <v>-0.249782</v>
      </c>
      <c r="E63" s="5">
        <v>9.78771E-05</v>
      </c>
      <c r="F63" s="5">
        <v>-0.221466</v>
      </c>
      <c r="G63" s="5">
        <v>0.187028</v>
      </c>
      <c r="H63" s="5">
        <v>-0.0371828</v>
      </c>
      <c r="I63" s="5">
        <v>0.421472</v>
      </c>
      <c r="J63" s="5">
        <v>0.38759</v>
      </c>
      <c r="K63" s="51">
        <v>-0.0426172</v>
      </c>
      <c r="L63" s="48" t="str">
        <f t="shared" si="13"/>
        <v>TRSA</v>
      </c>
      <c r="M63" s="71">
        <f t="shared" si="15"/>
        <v>0.041009895080999996</v>
      </c>
      <c r="N63" s="75">
        <f t="shared" si="16"/>
        <v>0.08137554969600001</v>
      </c>
      <c r="O63" s="75">
        <f t="shared" si="17"/>
        <v>0.062391047524</v>
      </c>
      <c r="P63" s="55">
        <f t="shared" si="18"/>
        <v>9.579926704410001E-09</v>
      </c>
      <c r="Q63" s="55">
        <f t="shared" si="19"/>
        <v>0.049047189155999996</v>
      </c>
      <c r="R63" s="55">
        <f t="shared" si="20"/>
        <v>0.034979472784</v>
      </c>
      <c r="S63" s="55">
        <f t="shared" si="21"/>
        <v>0.0013825606158400002</v>
      </c>
      <c r="T63" s="69">
        <f t="shared" si="22"/>
        <v>0.17763864678400001</v>
      </c>
      <c r="U63" s="69">
        <f t="shared" si="23"/>
        <v>0.1502260081</v>
      </c>
      <c r="V63" s="56">
        <f t="shared" si="24"/>
        <v>0.0018162257358400001</v>
      </c>
    </row>
    <row r="64" spans="1:22" ht="12">
      <c r="A64" s="3" t="s">
        <v>25</v>
      </c>
      <c r="B64" s="5">
        <v>0.00496651</v>
      </c>
      <c r="C64" s="5">
        <v>0.111996</v>
      </c>
      <c r="D64" s="5">
        <v>-0.402703</v>
      </c>
      <c r="E64" s="5">
        <v>-0.395574</v>
      </c>
      <c r="F64" s="5">
        <v>-0.270447</v>
      </c>
      <c r="G64" s="5">
        <v>0.319377</v>
      </c>
      <c r="H64" s="5">
        <v>-0.218004</v>
      </c>
      <c r="I64" s="5">
        <v>0.0522977</v>
      </c>
      <c r="J64" s="5">
        <v>0.0402936</v>
      </c>
      <c r="K64" s="51">
        <v>-0.07097</v>
      </c>
      <c r="L64" s="48" t="str">
        <f t="shared" si="13"/>
        <v>TRHH</v>
      </c>
      <c r="M64" s="71">
        <f t="shared" si="15"/>
        <v>2.4666221580100003E-05</v>
      </c>
      <c r="N64" s="55">
        <f t="shared" si="16"/>
        <v>0.012543104016</v>
      </c>
      <c r="O64" s="69">
        <f t="shared" si="17"/>
        <v>0.16216970620899998</v>
      </c>
      <c r="P64" s="69">
        <f t="shared" si="18"/>
        <v>0.156478789476</v>
      </c>
      <c r="Q64" s="75">
        <f t="shared" si="19"/>
        <v>0.07314157980899999</v>
      </c>
      <c r="R64" s="69">
        <f t="shared" si="20"/>
        <v>0.10200166812900001</v>
      </c>
      <c r="S64" s="55">
        <f t="shared" si="21"/>
        <v>0.047525744016</v>
      </c>
      <c r="T64" s="55">
        <f t="shared" si="22"/>
        <v>0.00273504942529</v>
      </c>
      <c r="U64" s="55">
        <f t="shared" si="23"/>
        <v>0.00162357420096</v>
      </c>
      <c r="V64" s="56">
        <f t="shared" si="24"/>
        <v>0.0050367409</v>
      </c>
    </row>
    <row r="65" spans="1:22" ht="12.75" thickBot="1">
      <c r="A65" s="8" t="s">
        <v>26</v>
      </c>
      <c r="B65" s="10">
        <v>0.091007</v>
      </c>
      <c r="C65" s="10">
        <v>-0.0294282</v>
      </c>
      <c r="D65" s="10">
        <v>-0.136568</v>
      </c>
      <c r="E65" s="10">
        <v>-0.344088</v>
      </c>
      <c r="F65" s="10">
        <v>-0.507459</v>
      </c>
      <c r="G65" s="10">
        <v>0.126632</v>
      </c>
      <c r="H65" s="10">
        <v>0.375681</v>
      </c>
      <c r="I65" s="10">
        <v>-0.492612</v>
      </c>
      <c r="J65" s="10">
        <v>-0.153365</v>
      </c>
      <c r="K65" s="52">
        <v>-0.0349392</v>
      </c>
      <c r="L65" s="48" t="str">
        <f t="shared" si="13"/>
        <v>TRHB</v>
      </c>
      <c r="M65" s="71">
        <f t="shared" si="15"/>
        <v>0.008282274049000001</v>
      </c>
      <c r="N65" s="55">
        <f t="shared" si="16"/>
        <v>0.0008660189552400001</v>
      </c>
      <c r="O65" s="55">
        <f t="shared" si="17"/>
        <v>0.018650818623999997</v>
      </c>
      <c r="P65" s="69">
        <f t="shared" si="18"/>
        <v>0.118396551744</v>
      </c>
      <c r="Q65" s="69">
        <f t="shared" si="19"/>
        <v>0.257514636681</v>
      </c>
      <c r="R65" s="55">
        <f t="shared" si="20"/>
        <v>0.016035663423999997</v>
      </c>
      <c r="S65" s="69">
        <f t="shared" si="21"/>
        <v>0.141136213761</v>
      </c>
      <c r="T65" s="69">
        <f t="shared" si="22"/>
        <v>0.242666582544</v>
      </c>
      <c r="U65" s="55">
        <f t="shared" si="23"/>
        <v>0.023520823225</v>
      </c>
      <c r="V65" s="56">
        <f t="shared" si="24"/>
        <v>0.0012207476966399997</v>
      </c>
    </row>
    <row r="66" spans="12:22" ht="12">
      <c r="L66" s="61"/>
      <c r="M66" s="71"/>
      <c r="N66" s="55"/>
      <c r="O66" s="55"/>
      <c r="P66" s="55"/>
      <c r="Q66" s="55"/>
      <c r="R66" s="55"/>
      <c r="S66" s="55"/>
      <c r="T66" s="55"/>
      <c r="U66" s="55"/>
      <c r="V66" s="56"/>
    </row>
    <row r="67" spans="2:22" ht="12">
      <c r="B67" s="76"/>
      <c r="L67" s="62" t="s">
        <v>82</v>
      </c>
      <c r="M67" s="73">
        <f>SUM(M47:M65)</f>
        <v>1.0000006885796402</v>
      </c>
      <c r="N67" s="57">
        <f aca="true" t="shared" si="25" ref="N67:V67">SUM(N47:N65)</f>
        <v>1.0000004323935003</v>
      </c>
      <c r="O67" s="57">
        <f t="shared" si="25"/>
        <v>0.9999999363575899</v>
      </c>
      <c r="P67" s="57">
        <f t="shared" si="25"/>
        <v>1.000001470528717</v>
      </c>
      <c r="Q67" s="57">
        <f t="shared" si="25"/>
        <v>1.0000004294395815</v>
      </c>
      <c r="R67" s="57">
        <f t="shared" si="25"/>
        <v>1.0000001788180601</v>
      </c>
      <c r="S67" s="57">
        <f t="shared" si="25"/>
        <v>1.0000000718990676</v>
      </c>
      <c r="T67" s="57">
        <f t="shared" si="25"/>
        <v>0.99999881610051</v>
      </c>
      <c r="U67" s="57">
        <f t="shared" si="25"/>
        <v>1.00000048367553</v>
      </c>
      <c r="V67" s="58">
        <f t="shared" si="25"/>
        <v>0.9999995415999862</v>
      </c>
    </row>
    <row r="69" spans="13:14" ht="12">
      <c r="M69" s="67" t="s">
        <v>83</v>
      </c>
      <c r="N69" s="68">
        <f>100/19</f>
        <v>5.2631578947368425</v>
      </c>
    </row>
    <row r="71" spans="13:14" ht="12">
      <c r="M71" s="74"/>
      <c r="N71" s="60" t="s">
        <v>86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scale="94"/>
  <rowBreaks count="2" manualBreakCount="2">
    <brk id="22" min="11" max="22" man="1"/>
    <brk id="44" min="11" max="2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59">
      <selection activeCell="C80" sqref="C80"/>
    </sheetView>
  </sheetViews>
  <sheetFormatPr defaultColWidth="11.421875" defaultRowHeight="12.75"/>
  <sheetData>
    <row r="1" ht="12.75" thickBot="1">
      <c r="A1" s="38" t="s">
        <v>87</v>
      </c>
    </row>
    <row r="2" spans="1:13" ht="22.5" thickBot="1">
      <c r="A2" s="18" t="s">
        <v>88</v>
      </c>
      <c r="B2" s="20" t="s">
        <v>89</v>
      </c>
      <c r="C2" s="20" t="s">
        <v>54</v>
      </c>
      <c r="D2" s="20" t="s">
        <v>39</v>
      </c>
      <c r="E2" s="20" t="s">
        <v>40</v>
      </c>
      <c r="F2" s="20" t="s">
        <v>41</v>
      </c>
      <c r="G2" s="20" t="s">
        <v>42</v>
      </c>
      <c r="H2" s="20" t="s">
        <v>43</v>
      </c>
      <c r="I2" s="20" t="s">
        <v>44</v>
      </c>
      <c r="J2" s="20" t="s">
        <v>45</v>
      </c>
      <c r="K2" s="20" t="s">
        <v>46</v>
      </c>
      <c r="L2" s="20" t="s">
        <v>47</v>
      </c>
      <c r="M2" s="29" t="s">
        <v>48</v>
      </c>
    </row>
    <row r="3" spans="1:13" ht="12">
      <c r="A3" s="13">
        <v>1</v>
      </c>
      <c r="B3" s="15">
        <v>2.85714</v>
      </c>
      <c r="C3" s="15">
        <v>9.20106</v>
      </c>
      <c r="D3" s="15">
        <v>-1.36563</v>
      </c>
      <c r="E3" s="15">
        <v>0.61879</v>
      </c>
      <c r="F3" s="15">
        <v>-0.737669</v>
      </c>
      <c r="G3" s="15">
        <v>-0.695763</v>
      </c>
      <c r="H3" s="15">
        <v>-1.7082</v>
      </c>
      <c r="I3" s="15">
        <v>1.36562</v>
      </c>
      <c r="J3" s="15">
        <v>0.228884</v>
      </c>
      <c r="K3" s="15">
        <v>-0.212047</v>
      </c>
      <c r="L3" s="15">
        <v>-0.637269</v>
      </c>
      <c r="M3" s="28">
        <v>-0.0653339</v>
      </c>
    </row>
    <row r="4" spans="1:13" ht="12">
      <c r="A4" s="3">
        <v>2</v>
      </c>
      <c r="B4" s="5">
        <v>2.85714</v>
      </c>
      <c r="C4" s="5">
        <v>10.8563</v>
      </c>
      <c r="D4" s="5">
        <v>-1.77348</v>
      </c>
      <c r="E4" s="5">
        <v>1.52326</v>
      </c>
      <c r="F4" s="5">
        <v>-0.0653311</v>
      </c>
      <c r="G4" s="5">
        <v>0.366495</v>
      </c>
      <c r="H4" s="5">
        <v>-1.88967</v>
      </c>
      <c r="I4" s="5">
        <v>0.447069</v>
      </c>
      <c r="J4" s="5">
        <v>-0.403063</v>
      </c>
      <c r="K4" s="5">
        <v>0.151808</v>
      </c>
      <c r="L4" s="5">
        <v>-1.04365</v>
      </c>
      <c r="M4" s="24">
        <v>-0.246681</v>
      </c>
    </row>
    <row r="5" spans="1:13" ht="12">
      <c r="A5" s="3">
        <v>3</v>
      </c>
      <c r="B5" s="5">
        <v>2.85714</v>
      </c>
      <c r="C5" s="5">
        <v>4.52183</v>
      </c>
      <c r="D5" s="5">
        <v>-0.481471</v>
      </c>
      <c r="E5" s="5">
        <v>0.233671</v>
      </c>
      <c r="F5" s="5">
        <v>0.1107</v>
      </c>
      <c r="G5" s="5">
        <v>1.0093</v>
      </c>
      <c r="H5" s="5">
        <v>0.984651</v>
      </c>
      <c r="I5" s="5">
        <v>0.375655</v>
      </c>
      <c r="J5" s="5">
        <v>0.564032</v>
      </c>
      <c r="K5" s="5">
        <v>-0.692116</v>
      </c>
      <c r="L5" s="5">
        <v>-0.468922</v>
      </c>
      <c r="M5" s="24">
        <v>0.440324</v>
      </c>
    </row>
    <row r="6" spans="1:13" ht="12">
      <c r="A6" s="3">
        <v>4</v>
      </c>
      <c r="B6" s="5">
        <v>2.85714</v>
      </c>
      <c r="C6" s="5">
        <v>7.27595</v>
      </c>
      <c r="D6" s="5">
        <v>-0.740207</v>
      </c>
      <c r="E6" s="5">
        <v>1.50504</v>
      </c>
      <c r="F6" s="5">
        <v>0.357427</v>
      </c>
      <c r="G6" s="5">
        <v>1.59713</v>
      </c>
      <c r="H6" s="5">
        <v>0.0519584</v>
      </c>
      <c r="I6" s="5">
        <v>-0.771733</v>
      </c>
      <c r="J6" s="5">
        <v>0.116252</v>
      </c>
      <c r="K6" s="5">
        <v>0.390435</v>
      </c>
      <c r="L6" s="5">
        <v>-0.0594499</v>
      </c>
      <c r="M6" s="24">
        <v>0.514394</v>
      </c>
    </row>
    <row r="7" spans="1:13" ht="12">
      <c r="A7" s="3">
        <v>5</v>
      </c>
      <c r="B7" s="5">
        <v>2.85714</v>
      </c>
      <c r="C7" s="5">
        <v>32.7293</v>
      </c>
      <c r="D7" s="5">
        <v>-3.74419</v>
      </c>
      <c r="E7" s="5">
        <v>-3.15498</v>
      </c>
      <c r="F7" s="5">
        <v>-0.0862063</v>
      </c>
      <c r="G7" s="5">
        <v>0.342112</v>
      </c>
      <c r="H7" s="5">
        <v>1.79699</v>
      </c>
      <c r="I7" s="5">
        <v>0.916326</v>
      </c>
      <c r="J7" s="5">
        <v>-1.3117</v>
      </c>
      <c r="K7" s="5">
        <v>1.13838</v>
      </c>
      <c r="L7" s="5">
        <v>-0.341647</v>
      </c>
      <c r="M7" s="24">
        <v>-0.784742</v>
      </c>
    </row>
    <row r="8" spans="1:13" ht="12">
      <c r="A8" s="3">
        <v>6</v>
      </c>
      <c r="B8" s="5">
        <v>2.85714</v>
      </c>
      <c r="C8" s="5">
        <v>48.7991</v>
      </c>
      <c r="D8" s="5">
        <v>2.53838</v>
      </c>
      <c r="E8" s="5">
        <v>1.70554</v>
      </c>
      <c r="F8" s="5">
        <v>-4.54252</v>
      </c>
      <c r="G8" s="5">
        <v>-3.59706</v>
      </c>
      <c r="H8" s="5">
        <v>0.0266387</v>
      </c>
      <c r="I8" s="5">
        <v>-1.23554</v>
      </c>
      <c r="J8" s="5">
        <v>-0.310514</v>
      </c>
      <c r="K8" s="5">
        <v>1.62897</v>
      </c>
      <c r="L8" s="5">
        <v>-0.0148894</v>
      </c>
      <c r="M8" s="24">
        <v>0.0774969</v>
      </c>
    </row>
    <row r="9" spans="1:13" ht="12">
      <c r="A9" s="3">
        <v>7</v>
      </c>
      <c r="B9" s="5">
        <v>2.85714</v>
      </c>
      <c r="C9" s="5">
        <v>56.8661</v>
      </c>
      <c r="D9" s="5">
        <v>-3.6648</v>
      </c>
      <c r="E9" s="5">
        <v>-5.4808</v>
      </c>
      <c r="F9" s="5">
        <v>-1.53185</v>
      </c>
      <c r="G9" s="5">
        <v>-1.23259</v>
      </c>
      <c r="H9" s="5">
        <v>-0.685014</v>
      </c>
      <c r="I9" s="5">
        <v>-1.53597</v>
      </c>
      <c r="J9" s="5">
        <v>2.20678</v>
      </c>
      <c r="K9" s="5">
        <v>-0.587903</v>
      </c>
      <c r="L9" s="5">
        <v>0.923835</v>
      </c>
      <c r="M9" s="24">
        <v>0.522261</v>
      </c>
    </row>
    <row r="10" spans="1:13" ht="12">
      <c r="A10" s="3">
        <v>8</v>
      </c>
      <c r="B10" s="5">
        <v>2.85714</v>
      </c>
      <c r="C10" s="5">
        <v>26.2433</v>
      </c>
      <c r="D10" s="5">
        <v>-3.64482</v>
      </c>
      <c r="E10" s="5">
        <v>-2.67331</v>
      </c>
      <c r="F10" s="5">
        <v>-0.740343</v>
      </c>
      <c r="G10" s="5">
        <v>0.159272</v>
      </c>
      <c r="H10" s="5">
        <v>0.0405184</v>
      </c>
      <c r="I10" s="5">
        <v>1.94347</v>
      </c>
      <c r="J10" s="5">
        <v>0.376313</v>
      </c>
      <c r="K10" s="5">
        <v>-0.0421483</v>
      </c>
      <c r="L10" s="5">
        <v>0.184402</v>
      </c>
      <c r="M10" s="24">
        <v>-0.219717</v>
      </c>
    </row>
    <row r="11" spans="1:13" ht="12">
      <c r="A11" s="3">
        <v>9</v>
      </c>
      <c r="B11" s="5">
        <v>2.85714</v>
      </c>
      <c r="C11" s="5">
        <v>10.7462</v>
      </c>
      <c r="D11" s="5">
        <v>1.26525</v>
      </c>
      <c r="E11" s="5">
        <v>-0.403395</v>
      </c>
      <c r="F11" s="5">
        <v>-0.62276</v>
      </c>
      <c r="G11" s="5">
        <v>0.635318</v>
      </c>
      <c r="H11" s="5">
        <v>-1.6139</v>
      </c>
      <c r="I11" s="5">
        <v>0.855106</v>
      </c>
      <c r="J11" s="5">
        <v>0.121011</v>
      </c>
      <c r="K11" s="5">
        <v>-1.37715</v>
      </c>
      <c r="L11" s="5">
        <v>0.720036</v>
      </c>
      <c r="M11" s="24">
        <v>-0.837081</v>
      </c>
    </row>
    <row r="12" spans="1:13" ht="12">
      <c r="A12" s="3">
        <v>10</v>
      </c>
      <c r="B12" s="5">
        <v>2.85714</v>
      </c>
      <c r="C12" s="5">
        <v>6.57573</v>
      </c>
      <c r="D12" s="5">
        <v>-0.187731</v>
      </c>
      <c r="E12" s="5">
        <v>1.33877</v>
      </c>
      <c r="F12" s="5">
        <v>0.697713</v>
      </c>
      <c r="G12" s="5">
        <v>1.67765</v>
      </c>
      <c r="H12" s="5">
        <v>0.484426</v>
      </c>
      <c r="I12" s="5">
        <v>-0.279181</v>
      </c>
      <c r="J12" s="5">
        <v>0.0219456</v>
      </c>
      <c r="K12" s="5">
        <v>-0.206209</v>
      </c>
      <c r="L12" s="5">
        <v>-0.662976</v>
      </c>
      <c r="M12" s="24">
        <v>0.329199</v>
      </c>
    </row>
    <row r="13" spans="1:13" ht="12">
      <c r="A13" s="3">
        <v>11</v>
      </c>
      <c r="B13" s="5">
        <v>2.85714</v>
      </c>
      <c r="C13" s="5">
        <v>52.0369</v>
      </c>
      <c r="D13" s="5">
        <v>0.754688</v>
      </c>
      <c r="E13" s="5">
        <v>1.04219</v>
      </c>
      <c r="F13" s="5">
        <v>4.74922</v>
      </c>
      <c r="G13" s="5">
        <v>-4.3475</v>
      </c>
      <c r="H13" s="5">
        <v>1.72697</v>
      </c>
      <c r="I13" s="5">
        <v>0.187586</v>
      </c>
      <c r="J13" s="5">
        <v>1.99471</v>
      </c>
      <c r="K13" s="5">
        <v>0.363943</v>
      </c>
      <c r="L13" s="5">
        <v>-0.018036</v>
      </c>
      <c r="M13" s="24">
        <v>-1.06578</v>
      </c>
    </row>
    <row r="14" spans="1:13" ht="12">
      <c r="A14" s="3">
        <v>12</v>
      </c>
      <c r="B14" s="5">
        <v>2.85714</v>
      </c>
      <c r="C14" s="5">
        <v>9.92944</v>
      </c>
      <c r="D14" s="5">
        <v>-1.79393</v>
      </c>
      <c r="E14" s="5">
        <v>-0.209359</v>
      </c>
      <c r="F14" s="5">
        <v>0.632811</v>
      </c>
      <c r="G14" s="5">
        <v>-1.03885</v>
      </c>
      <c r="H14" s="5">
        <v>0.288396</v>
      </c>
      <c r="I14" s="5">
        <v>-0.554684</v>
      </c>
      <c r="J14" s="5">
        <v>-0.403002</v>
      </c>
      <c r="K14" s="5">
        <v>-0.134032</v>
      </c>
      <c r="L14" s="5">
        <v>-1.40574</v>
      </c>
      <c r="M14" s="24">
        <v>-0.88576</v>
      </c>
    </row>
    <row r="15" spans="1:13" ht="12">
      <c r="A15" s="3">
        <v>13</v>
      </c>
      <c r="B15" s="5">
        <v>2.85714</v>
      </c>
      <c r="C15" s="5">
        <v>16.7378</v>
      </c>
      <c r="D15" s="5">
        <v>-2.08689</v>
      </c>
      <c r="E15" s="5">
        <v>0.330153</v>
      </c>
      <c r="F15" s="5">
        <v>2.05866</v>
      </c>
      <c r="G15" s="5">
        <v>-0.932458</v>
      </c>
      <c r="H15" s="5">
        <v>0.923873</v>
      </c>
      <c r="I15" s="5">
        <v>0.205438</v>
      </c>
      <c r="J15" s="5">
        <v>-1.28304</v>
      </c>
      <c r="K15" s="5">
        <v>-1.23951</v>
      </c>
      <c r="L15" s="5">
        <v>0.668384</v>
      </c>
      <c r="M15" s="24">
        <v>1.27153</v>
      </c>
    </row>
    <row r="16" spans="1:13" ht="12">
      <c r="A16" s="3">
        <v>14</v>
      </c>
      <c r="B16" s="5">
        <v>2.85714</v>
      </c>
      <c r="C16" s="5">
        <v>10.6238</v>
      </c>
      <c r="D16" s="5">
        <v>2.0059</v>
      </c>
      <c r="E16" s="5">
        <v>0.645293</v>
      </c>
      <c r="F16" s="5">
        <v>-1.59099</v>
      </c>
      <c r="G16" s="5">
        <v>-0.424476</v>
      </c>
      <c r="H16" s="5">
        <v>1.01194</v>
      </c>
      <c r="I16" s="5">
        <v>-0.402337</v>
      </c>
      <c r="J16" s="5">
        <v>0.0458949</v>
      </c>
      <c r="K16" s="5">
        <v>-0.0842797</v>
      </c>
      <c r="L16" s="5">
        <v>0.43916</v>
      </c>
      <c r="M16" s="24">
        <v>-0.531839</v>
      </c>
    </row>
    <row r="17" spans="1:13" ht="12">
      <c r="A17" s="3">
        <v>15</v>
      </c>
      <c r="B17" s="5">
        <v>2.85714</v>
      </c>
      <c r="C17" s="5">
        <v>4.54856</v>
      </c>
      <c r="D17" s="5">
        <v>0.83514</v>
      </c>
      <c r="E17" s="5">
        <v>-0.254284</v>
      </c>
      <c r="F17" s="5">
        <v>-0.215332</v>
      </c>
      <c r="G17" s="5">
        <v>0.370021</v>
      </c>
      <c r="H17" s="5">
        <v>0.426414</v>
      </c>
      <c r="I17" s="5">
        <v>-0.551641</v>
      </c>
      <c r="J17" s="5">
        <v>0.376422</v>
      </c>
      <c r="K17" s="5">
        <v>-1.41478</v>
      </c>
      <c r="L17" s="5">
        <v>-0.753276</v>
      </c>
      <c r="M17" s="24">
        <v>0.0492372</v>
      </c>
    </row>
    <row r="18" spans="1:13" ht="12">
      <c r="A18" s="3">
        <v>16</v>
      </c>
      <c r="B18" s="5">
        <v>2.85714</v>
      </c>
      <c r="C18" s="5">
        <v>9.99604</v>
      </c>
      <c r="D18" s="5">
        <v>-2.58481</v>
      </c>
      <c r="E18" s="5">
        <v>-0.524598</v>
      </c>
      <c r="F18" s="5">
        <v>0.430185</v>
      </c>
      <c r="G18" s="5">
        <v>0.627873</v>
      </c>
      <c r="H18" s="5">
        <v>-0.406894</v>
      </c>
      <c r="I18" s="5">
        <v>0.980815</v>
      </c>
      <c r="J18" s="5">
        <v>0.289712</v>
      </c>
      <c r="K18" s="5">
        <v>0.0623578</v>
      </c>
      <c r="L18" s="5">
        <v>-0.626142</v>
      </c>
      <c r="M18" s="24">
        <v>-0.122543</v>
      </c>
    </row>
    <row r="19" spans="1:13" ht="12">
      <c r="A19" s="3">
        <v>17</v>
      </c>
      <c r="B19" s="5">
        <v>2.85714</v>
      </c>
      <c r="C19" s="5">
        <v>17.8832</v>
      </c>
      <c r="D19" s="5">
        <v>0.105266</v>
      </c>
      <c r="E19" s="5">
        <v>1.52536</v>
      </c>
      <c r="F19" s="5">
        <v>0.355245</v>
      </c>
      <c r="G19" s="5">
        <v>2.05485</v>
      </c>
      <c r="H19" s="5">
        <v>0.414521</v>
      </c>
      <c r="I19" s="5">
        <v>-1.30811</v>
      </c>
      <c r="J19" s="5">
        <v>0.469077</v>
      </c>
      <c r="K19" s="5">
        <v>-0.0987874</v>
      </c>
      <c r="L19" s="5">
        <v>1.97814</v>
      </c>
      <c r="M19" s="24">
        <v>-1.80063</v>
      </c>
    </row>
    <row r="20" spans="1:13" ht="12">
      <c r="A20" s="3">
        <v>18</v>
      </c>
      <c r="B20" s="5">
        <v>2.85714</v>
      </c>
      <c r="C20" s="5">
        <v>27.3351</v>
      </c>
      <c r="D20" s="5">
        <v>4.85028</v>
      </c>
      <c r="E20" s="5">
        <v>-1.31167</v>
      </c>
      <c r="F20" s="5">
        <v>0.175516</v>
      </c>
      <c r="G20" s="5">
        <v>0.12022</v>
      </c>
      <c r="H20" s="5">
        <v>-0.302288</v>
      </c>
      <c r="I20" s="5">
        <v>-0.81886</v>
      </c>
      <c r="J20" s="5">
        <v>-0.079001</v>
      </c>
      <c r="K20" s="5">
        <v>-0.478707</v>
      </c>
      <c r="L20" s="5">
        <v>-0.041391</v>
      </c>
      <c r="M20" s="24">
        <v>-0.181579</v>
      </c>
    </row>
    <row r="21" spans="1:13" ht="12">
      <c r="A21" s="3">
        <v>19</v>
      </c>
      <c r="B21" s="5">
        <v>2.85714</v>
      </c>
      <c r="C21" s="5">
        <v>24.9346</v>
      </c>
      <c r="D21" s="5">
        <v>-1.89338</v>
      </c>
      <c r="E21" s="5">
        <v>-0.701177</v>
      </c>
      <c r="F21" s="5">
        <v>1.26015</v>
      </c>
      <c r="G21" s="5">
        <v>-0.190017</v>
      </c>
      <c r="H21" s="5">
        <v>-2.87001</v>
      </c>
      <c r="I21" s="5">
        <v>-2.95092</v>
      </c>
      <c r="J21" s="5">
        <v>0.330797</v>
      </c>
      <c r="K21" s="5">
        <v>0.691308</v>
      </c>
      <c r="L21" s="5">
        <v>-1.03261</v>
      </c>
      <c r="M21" s="24">
        <v>-0.0460541</v>
      </c>
    </row>
    <row r="22" spans="1:13" ht="12">
      <c r="A22" s="3">
        <v>20</v>
      </c>
      <c r="B22" s="5">
        <v>2.85714</v>
      </c>
      <c r="C22" s="5">
        <v>4.99455</v>
      </c>
      <c r="D22" s="5">
        <v>-0.456582</v>
      </c>
      <c r="E22" s="5">
        <v>0.678642</v>
      </c>
      <c r="F22" s="5">
        <v>-1.35051</v>
      </c>
      <c r="G22" s="5">
        <v>-0.190553</v>
      </c>
      <c r="H22" s="5">
        <v>0.967575</v>
      </c>
      <c r="I22" s="5">
        <v>0.456054</v>
      </c>
      <c r="J22" s="5">
        <v>0.390339</v>
      </c>
      <c r="K22" s="5">
        <v>-0.0824387</v>
      </c>
      <c r="L22" s="5">
        <v>-0.108404</v>
      </c>
      <c r="M22" s="24">
        <v>0.690362</v>
      </c>
    </row>
    <row r="23" spans="1:13" ht="12">
      <c r="A23" s="3">
        <v>21</v>
      </c>
      <c r="B23" s="5">
        <v>2.85714</v>
      </c>
      <c r="C23" s="5">
        <v>10.1996</v>
      </c>
      <c r="D23" s="5">
        <v>2.43401</v>
      </c>
      <c r="E23" s="5">
        <v>-0.193603</v>
      </c>
      <c r="F23" s="5">
        <v>-0.862204</v>
      </c>
      <c r="G23" s="5">
        <v>-0.570936</v>
      </c>
      <c r="H23" s="5">
        <v>-0.139357</v>
      </c>
      <c r="I23" s="5">
        <v>0.984733</v>
      </c>
      <c r="J23" s="5">
        <v>0.149375</v>
      </c>
      <c r="K23" s="5">
        <v>-0.607531</v>
      </c>
      <c r="L23" s="5">
        <v>-0.277903</v>
      </c>
      <c r="M23" s="24">
        <v>0.0407499</v>
      </c>
    </row>
    <row r="24" spans="1:13" ht="12">
      <c r="A24" s="3">
        <v>22</v>
      </c>
      <c r="B24" s="5">
        <v>2.85714</v>
      </c>
      <c r="C24" s="5">
        <v>12.4634</v>
      </c>
      <c r="D24" s="5">
        <v>-1.35257</v>
      </c>
      <c r="E24" s="5">
        <v>1.38835</v>
      </c>
      <c r="F24" s="5">
        <v>-1.9244</v>
      </c>
      <c r="G24" s="5">
        <v>-0.835774</v>
      </c>
      <c r="H24" s="5">
        <v>0.842961</v>
      </c>
      <c r="I24" s="5">
        <v>1.16231</v>
      </c>
      <c r="J24" s="5">
        <v>0.106569</v>
      </c>
      <c r="K24" s="5">
        <v>0.346272</v>
      </c>
      <c r="L24" s="5">
        <v>0.129907</v>
      </c>
      <c r="M24" s="24">
        <v>-0.158737</v>
      </c>
    </row>
    <row r="25" spans="1:13" ht="12">
      <c r="A25" s="3">
        <v>23</v>
      </c>
      <c r="B25" s="5">
        <v>2.85714</v>
      </c>
      <c r="C25" s="5">
        <v>33.1956</v>
      </c>
      <c r="D25" s="5">
        <v>3.81558</v>
      </c>
      <c r="E25" s="5">
        <v>-1.88576</v>
      </c>
      <c r="F25" s="5">
        <v>-0.145319</v>
      </c>
      <c r="G25" s="5">
        <v>0.738339</v>
      </c>
      <c r="H25" s="5">
        <v>3.04565</v>
      </c>
      <c r="I25" s="5">
        <v>-1.54727</v>
      </c>
      <c r="J25" s="5">
        <v>-0.85267</v>
      </c>
      <c r="K25" s="5">
        <v>-0.403602</v>
      </c>
      <c r="L25" s="5">
        <v>-0.716107</v>
      </c>
      <c r="M25" s="24">
        <v>0.763802</v>
      </c>
    </row>
    <row r="26" spans="1:13" ht="12">
      <c r="A26" s="3">
        <v>24</v>
      </c>
      <c r="B26" s="5">
        <v>2.85714</v>
      </c>
      <c r="C26" s="5">
        <v>96.9648</v>
      </c>
      <c r="D26" s="5">
        <v>8.90315</v>
      </c>
      <c r="E26" s="5">
        <v>-3.27871</v>
      </c>
      <c r="F26" s="5">
        <v>1.24869</v>
      </c>
      <c r="G26" s="5">
        <v>0.0755193</v>
      </c>
      <c r="H26" s="5">
        <v>-1.4804</v>
      </c>
      <c r="I26" s="5">
        <v>1.16089</v>
      </c>
      <c r="J26" s="5">
        <v>-0.71069</v>
      </c>
      <c r="K26" s="5">
        <v>0.841681</v>
      </c>
      <c r="L26" s="5">
        <v>0.0970313</v>
      </c>
      <c r="M26" s="24">
        <v>0.108391</v>
      </c>
    </row>
    <row r="27" spans="1:13" ht="12">
      <c r="A27" s="3">
        <v>25</v>
      </c>
      <c r="B27" s="5">
        <v>2.85714</v>
      </c>
      <c r="C27" s="5">
        <v>15.433</v>
      </c>
      <c r="D27" s="5">
        <v>2.84592</v>
      </c>
      <c r="E27" s="5">
        <v>0.670529</v>
      </c>
      <c r="F27" s="5">
        <v>-0.795968</v>
      </c>
      <c r="G27" s="5">
        <v>0.362927</v>
      </c>
      <c r="H27" s="5">
        <v>-0.693754</v>
      </c>
      <c r="I27" s="5">
        <v>0.791199</v>
      </c>
      <c r="J27" s="5">
        <v>0.0264743</v>
      </c>
      <c r="K27" s="5">
        <v>-1.40481</v>
      </c>
      <c r="L27" s="5">
        <v>-0.128576</v>
      </c>
      <c r="M27" s="24">
        <v>-0.71943</v>
      </c>
    </row>
    <row r="28" spans="1:13" ht="12">
      <c r="A28" s="3">
        <v>26</v>
      </c>
      <c r="B28" s="5">
        <v>2.85714</v>
      </c>
      <c r="C28" s="5">
        <v>9.93876</v>
      </c>
      <c r="D28" s="5">
        <v>0.117394</v>
      </c>
      <c r="E28" s="5">
        <v>1.04616</v>
      </c>
      <c r="F28" s="5">
        <v>0.886196</v>
      </c>
      <c r="G28" s="5">
        <v>2.03519</v>
      </c>
      <c r="H28" s="5">
        <v>-0.441597</v>
      </c>
      <c r="I28" s="5">
        <v>-0.908927</v>
      </c>
      <c r="J28" s="5">
        <v>0.0979368</v>
      </c>
      <c r="K28" s="5">
        <v>0.659182</v>
      </c>
      <c r="L28" s="5">
        <v>0.691955</v>
      </c>
      <c r="M28" s="24">
        <v>0.324113</v>
      </c>
    </row>
    <row r="29" spans="1:13" ht="12">
      <c r="A29" s="3">
        <v>27</v>
      </c>
      <c r="B29" s="5">
        <v>2.85714</v>
      </c>
      <c r="C29" s="5">
        <v>12.0481</v>
      </c>
      <c r="D29" s="5">
        <v>0.180748</v>
      </c>
      <c r="E29" s="5">
        <v>2.60862</v>
      </c>
      <c r="F29" s="5">
        <v>-0.459294</v>
      </c>
      <c r="G29" s="5">
        <v>-0.0126961</v>
      </c>
      <c r="H29" s="5">
        <v>-0.497077</v>
      </c>
      <c r="I29" s="5">
        <v>-0.271887</v>
      </c>
      <c r="J29" s="5">
        <v>1.70393</v>
      </c>
      <c r="K29" s="5">
        <v>-0.954774</v>
      </c>
      <c r="L29" s="5">
        <v>-0.235355</v>
      </c>
      <c r="M29" s="24">
        <v>0.648681</v>
      </c>
    </row>
    <row r="30" spans="1:13" ht="12">
      <c r="A30" s="3">
        <v>28</v>
      </c>
      <c r="B30" s="5">
        <v>2.85714</v>
      </c>
      <c r="C30" s="5">
        <v>3.73333</v>
      </c>
      <c r="D30" s="5">
        <v>-0.155726</v>
      </c>
      <c r="E30" s="5">
        <v>0.772173</v>
      </c>
      <c r="F30" s="5">
        <v>0.0604851</v>
      </c>
      <c r="G30" s="5">
        <v>1.15284</v>
      </c>
      <c r="H30" s="5">
        <v>0.00979372</v>
      </c>
      <c r="I30" s="5">
        <v>-0.115421</v>
      </c>
      <c r="J30" s="5">
        <v>-0.769517</v>
      </c>
      <c r="K30" s="5">
        <v>0.596743</v>
      </c>
      <c r="L30" s="5">
        <v>-0.09279</v>
      </c>
      <c r="M30" s="24">
        <v>-0.377963</v>
      </c>
    </row>
    <row r="31" spans="1:13" ht="12">
      <c r="A31" s="3">
        <v>29</v>
      </c>
      <c r="B31" s="5">
        <v>2.85714</v>
      </c>
      <c r="C31" s="5">
        <v>5.73536</v>
      </c>
      <c r="D31" s="5">
        <v>-0.871204</v>
      </c>
      <c r="E31" s="5">
        <v>-0.219022</v>
      </c>
      <c r="F31" s="5">
        <v>0.533675</v>
      </c>
      <c r="G31" s="5">
        <v>1.38945</v>
      </c>
      <c r="H31" s="5">
        <v>0.312706</v>
      </c>
      <c r="I31" s="5">
        <v>-0.211589</v>
      </c>
      <c r="J31" s="5">
        <v>-1.13416</v>
      </c>
      <c r="K31" s="5">
        <v>0.655936</v>
      </c>
      <c r="L31" s="5">
        <v>-0.533616</v>
      </c>
      <c r="M31" s="24">
        <v>-0.57395</v>
      </c>
    </row>
    <row r="32" spans="1:13" ht="12">
      <c r="A32" s="3">
        <v>30</v>
      </c>
      <c r="B32" s="5">
        <v>2.85714</v>
      </c>
      <c r="C32" s="5">
        <v>19.3738</v>
      </c>
      <c r="D32" s="5">
        <v>1.90509</v>
      </c>
      <c r="E32" s="5">
        <v>0.424752</v>
      </c>
      <c r="F32" s="5">
        <v>1.90007</v>
      </c>
      <c r="G32" s="5">
        <v>0.746106</v>
      </c>
      <c r="H32" s="5">
        <v>-0.600284</v>
      </c>
      <c r="I32" s="5">
        <v>1.46227</v>
      </c>
      <c r="J32" s="5">
        <v>1.6338</v>
      </c>
      <c r="K32" s="5">
        <v>1.7062</v>
      </c>
      <c r="L32" s="5">
        <v>0.442409</v>
      </c>
      <c r="M32" s="24">
        <v>1.39454</v>
      </c>
    </row>
    <row r="33" spans="1:13" ht="12">
      <c r="A33" s="3">
        <v>33</v>
      </c>
      <c r="B33" s="5">
        <v>2.85714</v>
      </c>
      <c r="C33" s="5">
        <v>17.7406</v>
      </c>
      <c r="D33" s="5">
        <v>-1.29482</v>
      </c>
      <c r="E33" s="5">
        <v>-0.286211</v>
      </c>
      <c r="F33" s="5">
        <v>1.27905</v>
      </c>
      <c r="G33" s="5">
        <v>-1.75357</v>
      </c>
      <c r="H33" s="5">
        <v>-1.25338</v>
      </c>
      <c r="I33" s="5">
        <v>-0.269894</v>
      </c>
      <c r="J33" s="5">
        <v>-2.77183</v>
      </c>
      <c r="K33" s="5">
        <v>-0.183408</v>
      </c>
      <c r="L33" s="5">
        <v>0.936357</v>
      </c>
      <c r="M33" s="24">
        <v>0.140782</v>
      </c>
    </row>
    <row r="34" spans="1:13" ht="12">
      <c r="A34" s="3">
        <v>34</v>
      </c>
      <c r="B34" s="5">
        <v>2.85714</v>
      </c>
      <c r="C34" s="5">
        <v>5.12447</v>
      </c>
      <c r="D34" s="5">
        <v>-0.6376</v>
      </c>
      <c r="E34" s="5">
        <v>0.858504</v>
      </c>
      <c r="F34" s="5">
        <v>-1.03864</v>
      </c>
      <c r="G34" s="5">
        <v>0.150123</v>
      </c>
      <c r="H34" s="5">
        <v>0.198192</v>
      </c>
      <c r="I34" s="5">
        <v>1.2737</v>
      </c>
      <c r="J34" s="5">
        <v>0.162676</v>
      </c>
      <c r="K34" s="5">
        <v>0.662481</v>
      </c>
      <c r="L34" s="5">
        <v>0.411624</v>
      </c>
      <c r="M34" s="24">
        <v>0.0591936</v>
      </c>
    </row>
    <row r="35" spans="1:13" ht="12">
      <c r="A35" s="3">
        <v>35</v>
      </c>
      <c r="B35" s="5">
        <v>2.85714</v>
      </c>
      <c r="C35" s="5">
        <v>10.0722</v>
      </c>
      <c r="D35" s="5">
        <v>-1.89157</v>
      </c>
      <c r="E35" s="5">
        <v>-0.030055</v>
      </c>
      <c r="F35" s="5">
        <v>-0.20173</v>
      </c>
      <c r="G35" s="5">
        <v>1.47896</v>
      </c>
      <c r="H35" s="5">
        <v>0.320372</v>
      </c>
      <c r="I35" s="5">
        <v>-0.396062</v>
      </c>
      <c r="J35" s="5">
        <v>0.293984</v>
      </c>
      <c r="K35" s="5">
        <v>1.14313</v>
      </c>
      <c r="L35" s="5">
        <v>0.697524</v>
      </c>
      <c r="M35" s="24">
        <v>0.295412</v>
      </c>
    </row>
    <row r="36" spans="1:13" ht="12">
      <c r="A36" s="3">
        <v>36</v>
      </c>
      <c r="B36" s="5">
        <v>2.85714</v>
      </c>
      <c r="C36" s="5">
        <v>3.02586</v>
      </c>
      <c r="D36" s="5">
        <v>-0.0404597</v>
      </c>
      <c r="E36" s="5">
        <v>0.276557</v>
      </c>
      <c r="F36" s="5">
        <v>-0.433411</v>
      </c>
      <c r="G36" s="5">
        <v>0.773536</v>
      </c>
      <c r="H36" s="5">
        <v>1.30272</v>
      </c>
      <c r="I36" s="5">
        <v>-0.257334</v>
      </c>
      <c r="J36" s="5">
        <v>0.191369</v>
      </c>
      <c r="K36" s="5">
        <v>-0.141237</v>
      </c>
      <c r="L36" s="5">
        <v>-0.0119318</v>
      </c>
      <c r="M36" s="24">
        <v>0.0531455</v>
      </c>
    </row>
    <row r="37" spans="1:13" ht="12.75" thickBot="1">
      <c r="A37" s="8">
        <v>37</v>
      </c>
      <c r="B37" s="10">
        <v>2.85714</v>
      </c>
      <c r="C37" s="10">
        <v>17.1162</v>
      </c>
      <c r="D37" s="10">
        <v>-1.89493</v>
      </c>
      <c r="E37" s="10">
        <v>1.41457</v>
      </c>
      <c r="F37" s="10">
        <v>0.608672</v>
      </c>
      <c r="G37" s="10">
        <v>-2.04098</v>
      </c>
      <c r="H37" s="10">
        <v>-0.595438</v>
      </c>
      <c r="I37" s="10">
        <v>-0.180905</v>
      </c>
      <c r="J37" s="10">
        <v>-1.8691</v>
      </c>
      <c r="K37" s="10">
        <v>-0.693353</v>
      </c>
      <c r="L37" s="10">
        <v>0.889916</v>
      </c>
      <c r="M37" s="26">
        <v>0.894206</v>
      </c>
    </row>
    <row r="39" ht="12.75" thickBot="1">
      <c r="A39" s="38" t="s">
        <v>90</v>
      </c>
    </row>
    <row r="40" spans="1:13" ht="22.5" thickBot="1">
      <c r="A40" s="80" t="s">
        <v>88</v>
      </c>
      <c r="B40" s="20" t="s">
        <v>89</v>
      </c>
      <c r="C40" s="20" t="s">
        <v>54</v>
      </c>
      <c r="D40" s="20" t="s">
        <v>39</v>
      </c>
      <c r="E40" s="20" t="s">
        <v>40</v>
      </c>
      <c r="F40" s="20" t="s">
        <v>41</v>
      </c>
      <c r="G40" s="20" t="s">
        <v>42</v>
      </c>
      <c r="H40" s="20" t="s">
        <v>43</v>
      </c>
      <c r="I40" s="20" t="s">
        <v>44</v>
      </c>
      <c r="J40" s="20" t="s">
        <v>45</v>
      </c>
      <c r="K40" s="20" t="s">
        <v>46</v>
      </c>
      <c r="L40" s="20" t="s">
        <v>47</v>
      </c>
      <c r="M40" s="29" t="s">
        <v>48</v>
      </c>
    </row>
    <row r="41" spans="1:13" ht="12">
      <c r="A41" s="83">
        <v>1</v>
      </c>
      <c r="B41" s="15">
        <v>2.85714</v>
      </c>
      <c r="C41" s="15">
        <v>9.20106</v>
      </c>
      <c r="D41" s="15">
        <v>0.829347</v>
      </c>
      <c r="E41" s="15">
        <v>0.414561</v>
      </c>
      <c r="F41" s="15">
        <v>0.740406</v>
      </c>
      <c r="G41" s="15">
        <v>0.7162</v>
      </c>
      <c r="H41" s="15">
        <v>6.33352</v>
      </c>
      <c r="I41" s="15">
        <v>5.04583</v>
      </c>
      <c r="J41" s="15">
        <v>0.154323</v>
      </c>
      <c r="K41" s="15">
        <v>0.204235</v>
      </c>
      <c r="L41" s="15">
        <v>2.50216</v>
      </c>
      <c r="M41" s="28">
        <v>0.0287201</v>
      </c>
    </row>
    <row r="42" spans="1:13" ht="12">
      <c r="A42" s="84">
        <v>2</v>
      </c>
      <c r="B42" s="5">
        <v>2.85714</v>
      </c>
      <c r="C42" s="5">
        <v>10.8563</v>
      </c>
      <c r="D42" s="5">
        <v>1.3987</v>
      </c>
      <c r="E42" s="5">
        <v>2.51218</v>
      </c>
      <c r="F42" s="5">
        <v>0.00580747</v>
      </c>
      <c r="G42" s="5">
        <v>0.198723</v>
      </c>
      <c r="H42" s="5">
        <v>7.75064</v>
      </c>
      <c r="I42" s="5">
        <v>0.54078</v>
      </c>
      <c r="J42" s="5">
        <v>0.478573</v>
      </c>
      <c r="K42" s="5">
        <v>0.104678</v>
      </c>
      <c r="L42" s="5">
        <v>6.71093</v>
      </c>
      <c r="M42" s="24">
        <v>0.409429</v>
      </c>
    </row>
    <row r="43" spans="1:13" ht="12">
      <c r="A43" s="84">
        <v>3</v>
      </c>
      <c r="B43" s="5">
        <v>2.85714</v>
      </c>
      <c r="C43" s="5">
        <v>4.52183</v>
      </c>
      <c r="D43" s="5">
        <v>0.103089</v>
      </c>
      <c r="E43" s="5">
        <v>0.0591169</v>
      </c>
      <c r="F43" s="5">
        <v>0.016674</v>
      </c>
      <c r="G43" s="5">
        <v>1.50713</v>
      </c>
      <c r="H43" s="5">
        <v>2.10441</v>
      </c>
      <c r="I43" s="5">
        <v>0.381811</v>
      </c>
      <c r="J43" s="5">
        <v>0.93715</v>
      </c>
      <c r="K43" s="5">
        <v>2.17582</v>
      </c>
      <c r="L43" s="5">
        <v>1.35478</v>
      </c>
      <c r="M43" s="24">
        <v>1.30453</v>
      </c>
    </row>
    <row r="44" spans="1:13" ht="12">
      <c r="A44" s="84">
        <v>4</v>
      </c>
      <c r="B44" s="5">
        <v>2.85714</v>
      </c>
      <c r="C44" s="5">
        <v>7.27595</v>
      </c>
      <c r="D44" s="5">
        <v>0.243656</v>
      </c>
      <c r="E44" s="5">
        <v>2.45242</v>
      </c>
      <c r="F44" s="5">
        <v>0.173829</v>
      </c>
      <c r="G44" s="5">
        <v>3.77394</v>
      </c>
      <c r="H44" s="5">
        <v>0.00585971</v>
      </c>
      <c r="I44" s="5">
        <v>1.6114</v>
      </c>
      <c r="J44" s="5">
        <v>0.039811</v>
      </c>
      <c r="K44" s="5">
        <v>0.69241</v>
      </c>
      <c r="L44" s="5">
        <v>0.0217757</v>
      </c>
      <c r="M44" s="24">
        <v>1.78033</v>
      </c>
    </row>
    <row r="45" spans="1:13" ht="12">
      <c r="A45" s="84">
        <v>5</v>
      </c>
      <c r="B45" s="5">
        <v>2.85714</v>
      </c>
      <c r="C45" s="5">
        <v>32.7293</v>
      </c>
      <c r="D45" s="5">
        <v>6.23426</v>
      </c>
      <c r="E45" s="5">
        <v>10.7769</v>
      </c>
      <c r="F45" s="5">
        <v>0.0101117</v>
      </c>
      <c r="G45" s="5">
        <v>0.17316</v>
      </c>
      <c r="H45" s="5">
        <v>7.00897</v>
      </c>
      <c r="I45" s="5">
        <v>2.27181</v>
      </c>
      <c r="J45" s="5">
        <v>5.06842</v>
      </c>
      <c r="K45" s="5">
        <v>5.88624</v>
      </c>
      <c r="L45" s="5">
        <v>0.719157</v>
      </c>
      <c r="M45" s="24">
        <v>4.14345</v>
      </c>
    </row>
    <row r="46" spans="1:13" ht="12">
      <c r="A46" s="84">
        <v>6</v>
      </c>
      <c r="B46" s="5">
        <v>2.85714</v>
      </c>
      <c r="C46" s="5">
        <v>48.7991</v>
      </c>
      <c r="D46" s="5">
        <v>2.86539</v>
      </c>
      <c r="E46" s="5">
        <v>3.1494</v>
      </c>
      <c r="F46" s="5">
        <v>28.0763</v>
      </c>
      <c r="G46" s="5">
        <v>19.1429</v>
      </c>
      <c r="H46" s="5">
        <v>0.00154026</v>
      </c>
      <c r="I46" s="5">
        <v>4.13031</v>
      </c>
      <c r="J46" s="5">
        <v>0.284029</v>
      </c>
      <c r="K46" s="5">
        <v>12.0529</v>
      </c>
      <c r="L46" s="5">
        <v>0.00136591</v>
      </c>
      <c r="M46" s="24">
        <v>0.040409</v>
      </c>
    </row>
    <row r="47" spans="1:13" ht="12">
      <c r="A47" s="84">
        <v>7</v>
      </c>
      <c r="B47" s="5">
        <v>2.85714</v>
      </c>
      <c r="C47" s="5">
        <v>56.8661</v>
      </c>
      <c r="D47" s="5">
        <v>5.97271</v>
      </c>
      <c r="E47" s="5">
        <v>32.5229</v>
      </c>
      <c r="F47" s="5">
        <v>3.19284</v>
      </c>
      <c r="G47" s="5">
        <v>2.24775</v>
      </c>
      <c r="H47" s="5">
        <v>1.01851</v>
      </c>
      <c r="I47" s="5">
        <v>6.38317</v>
      </c>
      <c r="J47" s="5">
        <v>14.3457</v>
      </c>
      <c r="K47" s="5">
        <v>1.56992</v>
      </c>
      <c r="L47" s="5">
        <v>5.25846</v>
      </c>
      <c r="M47" s="24">
        <v>1.8352</v>
      </c>
    </row>
    <row r="48" spans="1:13" ht="12">
      <c r="A48" s="84">
        <v>8</v>
      </c>
      <c r="B48" s="5">
        <v>2.85714</v>
      </c>
      <c r="C48" s="5">
        <v>26.2433</v>
      </c>
      <c r="D48" s="5">
        <v>5.90775</v>
      </c>
      <c r="E48" s="5">
        <v>7.73747</v>
      </c>
      <c r="F48" s="5">
        <v>0.745784</v>
      </c>
      <c r="G48" s="5">
        <v>0.0375312</v>
      </c>
      <c r="H48" s="5">
        <v>0.00356345</v>
      </c>
      <c r="I48" s="5">
        <v>10.2194</v>
      </c>
      <c r="J48" s="5">
        <v>0.417157</v>
      </c>
      <c r="K48" s="5">
        <v>0.00806909</v>
      </c>
      <c r="L48" s="5">
        <v>0.209508</v>
      </c>
      <c r="M48" s="24">
        <v>0.324814</v>
      </c>
    </row>
    <row r="49" spans="1:13" ht="12">
      <c r="A49" s="84">
        <v>9</v>
      </c>
      <c r="B49" s="5">
        <v>2.85714</v>
      </c>
      <c r="C49" s="5">
        <v>10.7462</v>
      </c>
      <c r="D49" s="5">
        <v>0.711906</v>
      </c>
      <c r="E49" s="5">
        <v>0.176182</v>
      </c>
      <c r="F49" s="5">
        <v>0.527701</v>
      </c>
      <c r="G49" s="5">
        <v>0.597165</v>
      </c>
      <c r="H49" s="5">
        <v>5.65352</v>
      </c>
      <c r="I49" s="5">
        <v>1.97839</v>
      </c>
      <c r="J49" s="5">
        <v>0.0431372</v>
      </c>
      <c r="K49" s="5">
        <v>8.61446</v>
      </c>
      <c r="L49" s="5">
        <v>3.19432</v>
      </c>
      <c r="M49" s="24">
        <v>4.71459</v>
      </c>
    </row>
    <row r="50" spans="1:13" ht="12">
      <c r="A50" s="84">
        <v>10</v>
      </c>
      <c r="B50" s="5">
        <v>2.85714</v>
      </c>
      <c r="C50" s="5">
        <v>6.57573</v>
      </c>
      <c r="D50" s="5">
        <v>0.0156726</v>
      </c>
      <c r="E50" s="5">
        <v>1.94051</v>
      </c>
      <c r="F50" s="5">
        <v>0.662369</v>
      </c>
      <c r="G50" s="5">
        <v>4.16404</v>
      </c>
      <c r="H50" s="5">
        <v>0.509354</v>
      </c>
      <c r="I50" s="5">
        <v>0.210883</v>
      </c>
      <c r="J50" s="5">
        <v>0.00141872</v>
      </c>
      <c r="K50" s="5">
        <v>0.193144</v>
      </c>
      <c r="L50" s="5">
        <v>2.7081</v>
      </c>
      <c r="M50" s="24">
        <v>0.729164</v>
      </c>
    </row>
    <row r="51" spans="1:13" ht="12">
      <c r="A51" s="84">
        <v>11</v>
      </c>
      <c r="B51" s="5">
        <v>2.85714</v>
      </c>
      <c r="C51" s="5">
        <v>52.0369</v>
      </c>
      <c r="D51" s="5">
        <v>0.253282</v>
      </c>
      <c r="E51" s="5">
        <v>1.17596</v>
      </c>
      <c r="F51" s="5">
        <v>30.6896</v>
      </c>
      <c r="G51" s="5">
        <v>27.9635</v>
      </c>
      <c r="H51" s="5">
        <v>6.47346</v>
      </c>
      <c r="I51" s="5">
        <v>0.0952073</v>
      </c>
      <c r="J51" s="5">
        <v>11.7209</v>
      </c>
      <c r="K51" s="5">
        <v>0.601635</v>
      </c>
      <c r="L51" s="5">
        <v>0.00200424</v>
      </c>
      <c r="M51" s="24">
        <v>7.64267</v>
      </c>
    </row>
    <row r="52" spans="1:13" ht="12">
      <c r="A52" s="84">
        <v>12</v>
      </c>
      <c r="B52" s="5">
        <v>2.85714</v>
      </c>
      <c r="C52" s="5">
        <v>9.92944</v>
      </c>
      <c r="D52" s="5">
        <v>1.43114</v>
      </c>
      <c r="E52" s="5">
        <v>0.0474555</v>
      </c>
      <c r="F52" s="5">
        <v>0.544872</v>
      </c>
      <c r="G52" s="5">
        <v>1.59667</v>
      </c>
      <c r="H52" s="5">
        <v>0.180527</v>
      </c>
      <c r="I52" s="5">
        <v>0.832458</v>
      </c>
      <c r="J52" s="5">
        <v>0.478427</v>
      </c>
      <c r="K52" s="5">
        <v>0.081599</v>
      </c>
      <c r="L52" s="5">
        <v>12.1753</v>
      </c>
      <c r="M52" s="24">
        <v>5.27886</v>
      </c>
    </row>
    <row r="53" spans="1:13" ht="12">
      <c r="A53" s="84">
        <v>13</v>
      </c>
      <c r="B53" s="5">
        <v>2.85714</v>
      </c>
      <c r="C53" s="5">
        <v>16.7378</v>
      </c>
      <c r="D53" s="5">
        <v>1.93673</v>
      </c>
      <c r="E53" s="5">
        <v>0.118014</v>
      </c>
      <c r="F53" s="5">
        <v>5.76658</v>
      </c>
      <c r="G53" s="5">
        <v>1.28638</v>
      </c>
      <c r="H53" s="5">
        <v>1.85263</v>
      </c>
      <c r="I53" s="5">
        <v>0.114192</v>
      </c>
      <c r="J53" s="5">
        <v>4.84937</v>
      </c>
      <c r="K53" s="5">
        <v>6.97854</v>
      </c>
      <c r="L53" s="5">
        <v>2.75246</v>
      </c>
      <c r="M53" s="24">
        <v>10.8783</v>
      </c>
    </row>
    <row r="54" spans="1:13" ht="12">
      <c r="A54" s="84">
        <v>14</v>
      </c>
      <c r="B54" s="5">
        <v>2.85714</v>
      </c>
      <c r="C54" s="5">
        <v>10.6238</v>
      </c>
      <c r="D54" s="5">
        <v>1.78932</v>
      </c>
      <c r="E54" s="5">
        <v>0.450833</v>
      </c>
      <c r="F54" s="5">
        <v>3.44416</v>
      </c>
      <c r="G54" s="5">
        <v>0.266575</v>
      </c>
      <c r="H54" s="5">
        <v>2.22268</v>
      </c>
      <c r="I54" s="5">
        <v>0.437976</v>
      </c>
      <c r="J54" s="5">
        <v>0.00620484</v>
      </c>
      <c r="K54" s="5">
        <v>0.0322635</v>
      </c>
      <c r="L54" s="5">
        <v>1.18827</v>
      </c>
      <c r="M54" s="24">
        <v>1.90313</v>
      </c>
    </row>
    <row r="55" spans="1:13" ht="12">
      <c r="A55" s="84">
        <v>15</v>
      </c>
      <c r="B55" s="5">
        <v>2.85714</v>
      </c>
      <c r="C55" s="5">
        <v>4.54856</v>
      </c>
      <c r="D55" s="5">
        <v>0.310162</v>
      </c>
      <c r="E55" s="5">
        <v>0.0700067</v>
      </c>
      <c r="F55" s="5">
        <v>0.0630908</v>
      </c>
      <c r="G55" s="5">
        <v>0.202565</v>
      </c>
      <c r="H55" s="5">
        <v>0.394665</v>
      </c>
      <c r="I55" s="5">
        <v>0.82335</v>
      </c>
      <c r="J55" s="5">
        <v>0.417398</v>
      </c>
      <c r="K55" s="5">
        <v>9.09172</v>
      </c>
      <c r="L55" s="5">
        <v>3.49605</v>
      </c>
      <c r="M55" s="24">
        <v>0.0163116</v>
      </c>
    </row>
    <row r="56" spans="1:13" ht="12">
      <c r="A56" s="84">
        <v>16</v>
      </c>
      <c r="B56" s="5">
        <v>2.85714</v>
      </c>
      <c r="C56" s="5">
        <v>9.99604</v>
      </c>
      <c r="D56" s="5">
        <v>2.97117</v>
      </c>
      <c r="E56" s="5">
        <v>0.297958</v>
      </c>
      <c r="F56" s="5">
        <v>0.251801</v>
      </c>
      <c r="G56" s="5">
        <v>0.583251</v>
      </c>
      <c r="H56" s="5">
        <v>0.359359</v>
      </c>
      <c r="I56" s="5">
        <v>2.60282</v>
      </c>
      <c r="J56" s="5">
        <v>0.247248</v>
      </c>
      <c r="K56" s="5">
        <v>0.0176623</v>
      </c>
      <c r="L56" s="5">
        <v>2.41554</v>
      </c>
      <c r="M56" s="24">
        <v>0.101038</v>
      </c>
    </row>
    <row r="57" spans="1:13" ht="12">
      <c r="A57" s="84">
        <v>17</v>
      </c>
      <c r="B57" s="5">
        <v>2.85714</v>
      </c>
      <c r="C57" s="5">
        <v>17.8832</v>
      </c>
      <c r="D57" s="5">
        <v>0.00492777</v>
      </c>
      <c r="E57" s="5">
        <v>2.51909</v>
      </c>
      <c r="F57" s="5">
        <v>0.171713</v>
      </c>
      <c r="G57" s="5">
        <v>6.24699</v>
      </c>
      <c r="H57" s="5">
        <v>0.372957</v>
      </c>
      <c r="I57" s="5">
        <v>4.62981</v>
      </c>
      <c r="J57" s="5">
        <v>0.648172</v>
      </c>
      <c r="K57" s="5">
        <v>0.044327</v>
      </c>
      <c r="L57" s="5">
        <v>24.1094</v>
      </c>
      <c r="M57" s="24">
        <v>21.815</v>
      </c>
    </row>
    <row r="58" spans="1:13" ht="12">
      <c r="A58" s="84">
        <v>18</v>
      </c>
      <c r="B58" s="5">
        <v>2.85714</v>
      </c>
      <c r="C58" s="5">
        <v>27.3351</v>
      </c>
      <c r="D58" s="5">
        <v>10.4618</v>
      </c>
      <c r="E58" s="5">
        <v>1.86274</v>
      </c>
      <c r="F58" s="5">
        <v>0.0419159</v>
      </c>
      <c r="G58" s="5">
        <v>0.0213828</v>
      </c>
      <c r="H58" s="5">
        <v>0.198338</v>
      </c>
      <c r="I58" s="5">
        <v>1.81422</v>
      </c>
      <c r="J58" s="5">
        <v>0.0183852</v>
      </c>
      <c r="K58" s="5">
        <v>1.04089</v>
      </c>
      <c r="L58" s="5">
        <v>0.0105556</v>
      </c>
      <c r="M58" s="24">
        <v>0.221839</v>
      </c>
    </row>
    <row r="59" spans="1:13" ht="12">
      <c r="A59" s="84">
        <v>19</v>
      </c>
      <c r="B59" s="5">
        <v>2.85714</v>
      </c>
      <c r="C59" s="5">
        <v>24.9346</v>
      </c>
      <c r="D59" s="5">
        <v>1.59422</v>
      </c>
      <c r="E59" s="5">
        <v>0.532301</v>
      </c>
      <c r="F59" s="5">
        <v>2.1607</v>
      </c>
      <c r="G59" s="5">
        <v>0.0534192</v>
      </c>
      <c r="H59" s="5">
        <v>17.8786</v>
      </c>
      <c r="I59" s="5">
        <v>23.5606</v>
      </c>
      <c r="J59" s="5">
        <v>0.322348</v>
      </c>
      <c r="K59" s="5">
        <v>2.17075</v>
      </c>
      <c r="L59" s="5">
        <v>6.56967</v>
      </c>
      <c r="M59" s="24">
        <v>0.0142707</v>
      </c>
    </row>
    <row r="60" spans="1:13" ht="12">
      <c r="A60" s="84">
        <v>20</v>
      </c>
      <c r="B60" s="5">
        <v>2.85714</v>
      </c>
      <c r="C60" s="5">
        <v>4.99455</v>
      </c>
      <c r="D60" s="5">
        <v>0.092706</v>
      </c>
      <c r="E60" s="5">
        <v>0.498636</v>
      </c>
      <c r="F60" s="5">
        <v>2.48165</v>
      </c>
      <c r="G60" s="5">
        <v>0.0537207</v>
      </c>
      <c r="H60" s="5">
        <v>2.03205</v>
      </c>
      <c r="I60" s="5">
        <v>0.562734</v>
      </c>
      <c r="J60" s="5">
        <v>0.448834</v>
      </c>
      <c r="K60" s="5">
        <v>0.0308694</v>
      </c>
      <c r="L60" s="5">
        <v>0.072404</v>
      </c>
      <c r="M60" s="24">
        <v>3.20673</v>
      </c>
    </row>
    <row r="61" spans="1:13" ht="12">
      <c r="A61" s="84">
        <v>21</v>
      </c>
      <c r="B61" s="5">
        <v>2.85714</v>
      </c>
      <c r="C61" s="5">
        <v>10.1996</v>
      </c>
      <c r="D61" s="5">
        <v>2.6346</v>
      </c>
      <c r="E61" s="5">
        <v>0.0405814</v>
      </c>
      <c r="F61" s="5">
        <v>1.0115</v>
      </c>
      <c r="G61" s="5">
        <v>0.482266</v>
      </c>
      <c r="H61" s="5">
        <v>0.0421527</v>
      </c>
      <c r="I61" s="5">
        <v>2.62366</v>
      </c>
      <c r="J61" s="5">
        <v>0.0657291</v>
      </c>
      <c r="K61" s="5">
        <v>1.67649</v>
      </c>
      <c r="L61" s="5">
        <v>0.475833</v>
      </c>
      <c r="M61" s="24">
        <v>0.0111728</v>
      </c>
    </row>
    <row r="62" spans="1:13" ht="12">
      <c r="A62" s="84">
        <v>22</v>
      </c>
      <c r="B62" s="5">
        <v>2.85714</v>
      </c>
      <c r="C62" s="5">
        <v>12.4634</v>
      </c>
      <c r="D62" s="5">
        <v>0.81356</v>
      </c>
      <c r="E62" s="5">
        <v>2.0869</v>
      </c>
      <c r="F62" s="5">
        <v>5.03893</v>
      </c>
      <c r="G62" s="5">
        <v>1.03345</v>
      </c>
      <c r="H62" s="5">
        <v>1.54234</v>
      </c>
      <c r="I62" s="5">
        <v>3.65524</v>
      </c>
      <c r="J62" s="5">
        <v>0.0334549</v>
      </c>
      <c r="K62" s="5">
        <v>0.544627</v>
      </c>
      <c r="L62" s="5">
        <v>0.103976</v>
      </c>
      <c r="M62" s="24">
        <v>0.169536</v>
      </c>
    </row>
    <row r="63" spans="1:13" ht="12">
      <c r="A63" s="84">
        <v>23</v>
      </c>
      <c r="B63" s="5">
        <v>2.85714</v>
      </c>
      <c r="C63" s="5">
        <v>33.1956</v>
      </c>
      <c r="D63" s="5">
        <v>6.47428</v>
      </c>
      <c r="E63" s="5">
        <v>3.85014</v>
      </c>
      <c r="F63" s="5">
        <v>0.0287336</v>
      </c>
      <c r="G63" s="5">
        <v>0.806537</v>
      </c>
      <c r="H63" s="5">
        <v>20.1338</v>
      </c>
      <c r="I63" s="5">
        <v>6.47745</v>
      </c>
      <c r="J63" s="5">
        <v>2.14172</v>
      </c>
      <c r="K63" s="5">
        <v>0.739899</v>
      </c>
      <c r="L63" s="5">
        <v>3.15955</v>
      </c>
      <c r="M63" s="24">
        <v>3.92527</v>
      </c>
    </row>
    <row r="64" spans="1:13" ht="12">
      <c r="A64" s="84">
        <v>24</v>
      </c>
      <c r="B64" s="5">
        <v>2.85714</v>
      </c>
      <c r="C64" s="5">
        <v>96.9648</v>
      </c>
      <c r="D64" s="5">
        <v>35.2499</v>
      </c>
      <c r="E64" s="5">
        <v>11.6388</v>
      </c>
      <c r="F64" s="5">
        <v>2.12156</v>
      </c>
      <c r="G64" s="5">
        <v>0.00843777</v>
      </c>
      <c r="H64" s="5">
        <v>4.75687</v>
      </c>
      <c r="I64" s="5">
        <v>3.64634</v>
      </c>
      <c r="J64" s="5">
        <v>1.48786</v>
      </c>
      <c r="K64" s="5">
        <v>3.21781</v>
      </c>
      <c r="L64" s="5">
        <v>0.0580087</v>
      </c>
      <c r="M64" s="24">
        <v>0.0790482</v>
      </c>
    </row>
    <row r="65" spans="1:13" ht="12">
      <c r="A65" s="84">
        <v>25</v>
      </c>
      <c r="B65" s="5">
        <v>2.85714</v>
      </c>
      <c r="C65" s="5">
        <v>15.433</v>
      </c>
      <c r="D65" s="5">
        <v>3.60177</v>
      </c>
      <c r="E65" s="5">
        <v>0.486785</v>
      </c>
      <c r="F65" s="5">
        <v>0.86206</v>
      </c>
      <c r="G65" s="5">
        <v>0.194872</v>
      </c>
      <c r="H65" s="5">
        <v>1.04466</v>
      </c>
      <c r="I65" s="5">
        <v>1.69372</v>
      </c>
      <c r="J65" s="5">
        <v>0.00206466</v>
      </c>
      <c r="K65" s="5">
        <v>8.96399</v>
      </c>
      <c r="L65" s="5">
        <v>0.101856</v>
      </c>
      <c r="M65" s="24">
        <v>3.48246</v>
      </c>
    </row>
    <row r="66" spans="1:13" ht="12">
      <c r="A66" s="84">
        <v>26</v>
      </c>
      <c r="B66" s="5">
        <v>2.85714</v>
      </c>
      <c r="C66" s="5">
        <v>9.93876</v>
      </c>
      <c r="D66" s="5">
        <v>0.00612866</v>
      </c>
      <c r="E66" s="5">
        <v>1.18495</v>
      </c>
      <c r="F66" s="5">
        <v>1.06858</v>
      </c>
      <c r="G66" s="5">
        <v>6.12803</v>
      </c>
      <c r="H66" s="5">
        <v>0.423271</v>
      </c>
      <c r="I66" s="5">
        <v>2.23527</v>
      </c>
      <c r="J66" s="5">
        <v>0.0282549</v>
      </c>
      <c r="K66" s="5">
        <v>1.97368</v>
      </c>
      <c r="L66" s="5">
        <v>2.95002</v>
      </c>
      <c r="M66" s="24">
        <v>0.706806</v>
      </c>
    </row>
    <row r="67" spans="1:13" ht="12">
      <c r="A67" s="84">
        <v>27</v>
      </c>
      <c r="B67" s="5">
        <v>2.85714</v>
      </c>
      <c r="C67" s="5">
        <v>12.0481</v>
      </c>
      <c r="D67" s="5">
        <v>0.0145283</v>
      </c>
      <c r="E67" s="5">
        <v>7.36756</v>
      </c>
      <c r="F67" s="5">
        <v>0.287031</v>
      </c>
      <c r="G67" s="5">
        <v>0.000238481</v>
      </c>
      <c r="H67" s="5">
        <v>0.536306</v>
      </c>
      <c r="I67" s="5">
        <v>0.200009</v>
      </c>
      <c r="J67" s="5">
        <v>8.55277</v>
      </c>
      <c r="K67" s="5">
        <v>4.14063</v>
      </c>
      <c r="L67" s="5">
        <v>0.341283</v>
      </c>
      <c r="M67" s="24">
        <v>2.8312</v>
      </c>
    </row>
    <row r="68" spans="1:13" ht="12">
      <c r="A68" s="84">
        <v>28</v>
      </c>
      <c r="B68" s="5">
        <v>2.85714</v>
      </c>
      <c r="C68" s="5">
        <v>3.73333</v>
      </c>
      <c r="D68" s="5">
        <v>0.0107843</v>
      </c>
      <c r="E68" s="5">
        <v>0.645551</v>
      </c>
      <c r="F68" s="5">
        <v>0.00497786</v>
      </c>
      <c r="G68" s="5">
        <v>1.96629</v>
      </c>
      <c r="H68" s="5">
        <v>0.000208191</v>
      </c>
      <c r="I68" s="5">
        <v>0.0360446</v>
      </c>
      <c r="J68" s="5">
        <v>1.74437</v>
      </c>
      <c r="K68" s="5">
        <v>1.61748</v>
      </c>
      <c r="L68" s="5">
        <v>0.0530483</v>
      </c>
      <c r="M68" s="24">
        <v>0.961186</v>
      </c>
    </row>
    <row r="69" spans="1:13" ht="12">
      <c r="A69" s="84">
        <v>29</v>
      </c>
      <c r="B69" s="5">
        <v>2.85714</v>
      </c>
      <c r="C69" s="5">
        <v>5.73536</v>
      </c>
      <c r="D69" s="5">
        <v>0.337528</v>
      </c>
      <c r="E69" s="5">
        <v>0.0519369</v>
      </c>
      <c r="F69" s="5">
        <v>0.387526</v>
      </c>
      <c r="G69" s="5">
        <v>2.85624</v>
      </c>
      <c r="H69" s="5">
        <v>0.212245</v>
      </c>
      <c r="I69" s="5">
        <v>0.121131</v>
      </c>
      <c r="J69" s="5">
        <v>3.78924</v>
      </c>
      <c r="K69" s="5">
        <v>1.95429</v>
      </c>
      <c r="L69" s="5">
        <v>1.75439</v>
      </c>
      <c r="M69" s="24">
        <v>2.21644</v>
      </c>
    </row>
    <row r="70" spans="1:13" ht="12">
      <c r="A70" s="84">
        <v>30</v>
      </c>
      <c r="B70" s="5">
        <v>2.85714</v>
      </c>
      <c r="C70" s="5">
        <v>19.3738</v>
      </c>
      <c r="D70" s="5">
        <v>1.614</v>
      </c>
      <c r="E70" s="5">
        <v>0.195331</v>
      </c>
      <c r="F70" s="5">
        <v>4.91231</v>
      </c>
      <c r="G70" s="5">
        <v>0.823594</v>
      </c>
      <c r="H70" s="5">
        <v>0.78213</v>
      </c>
      <c r="I70" s="5">
        <v>5.78533</v>
      </c>
      <c r="J70" s="5">
        <v>7.86324</v>
      </c>
      <c r="K70" s="5">
        <v>13.2229</v>
      </c>
      <c r="L70" s="5">
        <v>1.20592</v>
      </c>
      <c r="M70" s="24">
        <v>13.0849</v>
      </c>
    </row>
    <row r="71" spans="1:13" ht="12">
      <c r="A71" s="84">
        <v>33</v>
      </c>
      <c r="B71" s="5">
        <v>2.85714</v>
      </c>
      <c r="C71" s="5">
        <v>17.7406</v>
      </c>
      <c r="D71" s="5">
        <v>0.745572</v>
      </c>
      <c r="E71" s="5">
        <v>0.0886901</v>
      </c>
      <c r="F71" s="5">
        <v>2.22599</v>
      </c>
      <c r="G71" s="5">
        <v>4.54942</v>
      </c>
      <c r="H71" s="5">
        <v>3.40983</v>
      </c>
      <c r="I71" s="5">
        <v>0.197086</v>
      </c>
      <c r="J71" s="5">
        <v>22.6327</v>
      </c>
      <c r="K71" s="5">
        <v>0.152793</v>
      </c>
      <c r="L71" s="5">
        <v>5.40198</v>
      </c>
      <c r="M71" s="24">
        <v>0.133352</v>
      </c>
    </row>
    <row r="72" spans="1:13" ht="12">
      <c r="A72" s="84">
        <v>34</v>
      </c>
      <c r="B72" s="5">
        <v>2.85714</v>
      </c>
      <c r="C72" s="5">
        <v>5.12447</v>
      </c>
      <c r="D72" s="5">
        <v>0.180786</v>
      </c>
      <c r="E72" s="5">
        <v>0.79797</v>
      </c>
      <c r="F72" s="5">
        <v>1.46784</v>
      </c>
      <c r="G72" s="5">
        <v>0.0333431</v>
      </c>
      <c r="H72" s="5">
        <v>0.0852582</v>
      </c>
      <c r="I72" s="5">
        <v>4.38943</v>
      </c>
      <c r="J72" s="5">
        <v>0.0779557</v>
      </c>
      <c r="K72" s="5">
        <v>1.99348</v>
      </c>
      <c r="L72" s="5">
        <v>1.04393</v>
      </c>
      <c r="M72" s="24">
        <v>0.0235753</v>
      </c>
    </row>
    <row r="73" spans="1:13" ht="12">
      <c r="A73" s="84">
        <v>35</v>
      </c>
      <c r="B73" s="5">
        <v>2.85714</v>
      </c>
      <c r="C73" s="5">
        <v>10.0722</v>
      </c>
      <c r="D73" s="5">
        <v>1.59117</v>
      </c>
      <c r="E73" s="5">
        <v>0.000977992</v>
      </c>
      <c r="F73" s="5">
        <v>0.0553718</v>
      </c>
      <c r="G73" s="5">
        <v>3.23612</v>
      </c>
      <c r="H73" s="5">
        <v>0.222779</v>
      </c>
      <c r="I73" s="5">
        <v>0.424422</v>
      </c>
      <c r="J73" s="5">
        <v>0.254594</v>
      </c>
      <c r="K73" s="5">
        <v>5.93553</v>
      </c>
      <c r="L73" s="5">
        <v>2.9977</v>
      </c>
      <c r="M73" s="24">
        <v>0.587173</v>
      </c>
    </row>
    <row r="74" spans="1:13" ht="12">
      <c r="A74" s="84">
        <v>36</v>
      </c>
      <c r="B74" s="5">
        <v>2.85714</v>
      </c>
      <c r="C74" s="5">
        <v>3.02586</v>
      </c>
      <c r="D74" s="5">
        <v>0.000727973</v>
      </c>
      <c r="E74" s="5">
        <v>0.0828078</v>
      </c>
      <c r="F74" s="5">
        <v>0.255591</v>
      </c>
      <c r="G74" s="5">
        <v>0.885264</v>
      </c>
      <c r="H74" s="5">
        <v>3.68357</v>
      </c>
      <c r="I74" s="5">
        <v>0.17917</v>
      </c>
      <c r="J74" s="5">
        <v>0.107881</v>
      </c>
      <c r="K74" s="5">
        <v>0.0906075</v>
      </c>
      <c r="L74" s="5">
        <v>0.000877159</v>
      </c>
      <c r="M74" s="24">
        <v>0.0190038</v>
      </c>
    </row>
    <row r="75" spans="1:13" ht="12.75" thickBot="1">
      <c r="A75" s="85">
        <v>37</v>
      </c>
      <c r="B75" s="10">
        <v>2.85714</v>
      </c>
      <c r="C75" s="10">
        <v>17.1162</v>
      </c>
      <c r="D75" s="10">
        <v>1.59682</v>
      </c>
      <c r="E75" s="10">
        <v>2.16647</v>
      </c>
      <c r="F75" s="10">
        <v>0.504096</v>
      </c>
      <c r="G75" s="10">
        <v>6.16298</v>
      </c>
      <c r="H75" s="10">
        <v>0.769554</v>
      </c>
      <c r="I75" s="10">
        <v>0.0885468</v>
      </c>
      <c r="J75" s="10">
        <v>10.2912</v>
      </c>
      <c r="K75" s="10">
        <v>2.18361</v>
      </c>
      <c r="L75" s="10">
        <v>4.87942</v>
      </c>
      <c r="M75" s="26">
        <v>5.38001</v>
      </c>
    </row>
    <row r="77" ht="12.75" thickBot="1">
      <c r="A77" s="38" t="s">
        <v>91</v>
      </c>
    </row>
    <row r="78" spans="1:13" ht="22.5" thickBot="1">
      <c r="A78" s="80" t="s">
        <v>88</v>
      </c>
      <c r="B78" s="81" t="s">
        <v>89</v>
      </c>
      <c r="C78" s="81" t="s">
        <v>54</v>
      </c>
      <c r="D78" s="81" t="s">
        <v>39</v>
      </c>
      <c r="E78" s="81" t="s">
        <v>40</v>
      </c>
      <c r="F78" s="81" t="s">
        <v>41</v>
      </c>
      <c r="G78" s="81" t="s">
        <v>42</v>
      </c>
      <c r="H78" s="81" t="s">
        <v>43</v>
      </c>
      <c r="I78" s="81" t="s">
        <v>44</v>
      </c>
      <c r="J78" s="81" t="s">
        <v>45</v>
      </c>
      <c r="K78" s="81" t="s">
        <v>46</v>
      </c>
      <c r="L78" s="81" t="s">
        <v>47</v>
      </c>
      <c r="M78" s="82" t="s">
        <v>48</v>
      </c>
    </row>
    <row r="79" spans="1:13" ht="12">
      <c r="A79" s="13">
        <v>1</v>
      </c>
      <c r="B79" s="15">
        <v>2.85714</v>
      </c>
      <c r="C79" s="15">
        <v>9.20106</v>
      </c>
      <c r="D79" s="15">
        <v>0.202688</v>
      </c>
      <c r="E79" s="15">
        <v>0.0416149</v>
      </c>
      <c r="F79" s="15">
        <v>0.0591405</v>
      </c>
      <c r="G79" s="15">
        <v>0.052612</v>
      </c>
      <c r="H79" s="15">
        <v>0.317133</v>
      </c>
      <c r="I79" s="15">
        <v>0.202686</v>
      </c>
      <c r="J79" s="15">
        <v>0.00569366</v>
      </c>
      <c r="K79" s="15">
        <v>0.00488684</v>
      </c>
      <c r="L79" s="15">
        <v>0.0441375</v>
      </c>
      <c r="M79" s="28">
        <v>0.000463916</v>
      </c>
    </row>
    <row r="80" spans="1:13" ht="12">
      <c r="A80" s="3">
        <v>2</v>
      </c>
      <c r="B80" s="5">
        <v>2.85714</v>
      </c>
      <c r="C80" s="5">
        <v>10.8563</v>
      </c>
      <c r="D80" s="5">
        <v>0.289716</v>
      </c>
      <c r="E80" s="5">
        <v>0.21373</v>
      </c>
      <c r="F80" s="5">
        <v>0.00039315</v>
      </c>
      <c r="G80" s="5">
        <v>0.0123724</v>
      </c>
      <c r="H80" s="5">
        <v>0.32892</v>
      </c>
      <c r="I80" s="5">
        <v>0.0184106</v>
      </c>
      <c r="J80" s="5">
        <v>0.0149646</v>
      </c>
      <c r="K80" s="5">
        <v>0.0021228</v>
      </c>
      <c r="L80" s="5">
        <v>0.10033</v>
      </c>
      <c r="M80" s="24">
        <v>0.00560515</v>
      </c>
    </row>
    <row r="81" spans="1:13" ht="12">
      <c r="A81" s="3">
        <v>3</v>
      </c>
      <c r="B81" s="5">
        <v>2.85714</v>
      </c>
      <c r="C81" s="5">
        <v>4.52183</v>
      </c>
      <c r="D81" s="5">
        <v>0.0512657</v>
      </c>
      <c r="E81" s="5">
        <v>0.0120752</v>
      </c>
      <c r="F81" s="5">
        <v>0.00271006</v>
      </c>
      <c r="G81" s="5">
        <v>0.225281</v>
      </c>
      <c r="H81" s="5">
        <v>0.214413</v>
      </c>
      <c r="I81" s="5">
        <v>0.0312078</v>
      </c>
      <c r="J81" s="5">
        <v>0.0703548</v>
      </c>
      <c r="K81" s="5">
        <v>0.105936</v>
      </c>
      <c r="L81" s="5">
        <v>0.048628</v>
      </c>
      <c r="M81" s="24">
        <v>0.0428776</v>
      </c>
    </row>
    <row r="82" spans="1:13" ht="12">
      <c r="A82" s="3">
        <v>4</v>
      </c>
      <c r="B82" s="5">
        <v>2.85714</v>
      </c>
      <c r="C82" s="5">
        <v>7.27595</v>
      </c>
      <c r="D82" s="5">
        <v>0.0753038</v>
      </c>
      <c r="E82" s="5">
        <v>0.311318</v>
      </c>
      <c r="F82" s="5">
        <v>0.0175584</v>
      </c>
      <c r="G82" s="5">
        <v>0.350585</v>
      </c>
      <c r="H82" s="5">
        <v>0.00037104</v>
      </c>
      <c r="I82" s="5">
        <v>0.0818548</v>
      </c>
      <c r="J82" s="5">
        <v>0.00185743</v>
      </c>
      <c r="K82" s="5">
        <v>0.0209512</v>
      </c>
      <c r="L82" s="5">
        <v>0.00048575</v>
      </c>
      <c r="M82" s="24">
        <v>0.0363665</v>
      </c>
    </row>
    <row r="83" spans="1:13" ht="12">
      <c r="A83" s="3">
        <v>5</v>
      </c>
      <c r="B83" s="5">
        <v>2.85714</v>
      </c>
      <c r="C83" s="5">
        <v>32.7293</v>
      </c>
      <c r="D83" s="5">
        <v>0.428329</v>
      </c>
      <c r="E83" s="5">
        <v>0.304127</v>
      </c>
      <c r="F83" s="5">
        <v>0.00022706</v>
      </c>
      <c r="G83" s="5">
        <v>0.00357602</v>
      </c>
      <c r="H83" s="5">
        <v>0.0986625</v>
      </c>
      <c r="I83" s="5">
        <v>0.0256545</v>
      </c>
      <c r="J83" s="5">
        <v>0.0525696</v>
      </c>
      <c r="K83" s="5">
        <v>0.0395946</v>
      </c>
      <c r="L83" s="5">
        <v>0.00356629</v>
      </c>
      <c r="M83" s="24">
        <v>0.0188155</v>
      </c>
    </row>
    <row r="84" spans="1:13" ht="12">
      <c r="A84" s="3">
        <v>6</v>
      </c>
      <c r="B84" s="5">
        <v>2.85714</v>
      </c>
      <c r="C84" s="5">
        <v>48.7991</v>
      </c>
      <c r="D84" s="5">
        <v>0.132039</v>
      </c>
      <c r="E84" s="5">
        <v>0.0596092</v>
      </c>
      <c r="F84" s="5">
        <v>0.422845</v>
      </c>
      <c r="G84" s="5">
        <v>0.265145</v>
      </c>
      <c r="H84" s="5">
        <v>1.45417E-05</v>
      </c>
      <c r="I84" s="5">
        <v>0.0312823</v>
      </c>
      <c r="J84" s="5">
        <v>0.00197583</v>
      </c>
      <c r="K84" s="5">
        <v>0.0543769</v>
      </c>
      <c r="L84" s="5">
        <v>4.54299E-06</v>
      </c>
      <c r="M84" s="24">
        <v>0.000123071</v>
      </c>
    </row>
    <row r="85" spans="1:13" ht="12">
      <c r="A85" s="3">
        <v>7</v>
      </c>
      <c r="B85" s="5">
        <v>2.85714</v>
      </c>
      <c r="C85" s="5">
        <v>56.8661</v>
      </c>
      <c r="D85" s="5">
        <v>0.236183</v>
      </c>
      <c r="E85" s="5">
        <v>0.528243</v>
      </c>
      <c r="F85" s="5">
        <v>0.0412645</v>
      </c>
      <c r="G85" s="5">
        <v>0.0267167</v>
      </c>
      <c r="H85" s="5">
        <v>0.00825174</v>
      </c>
      <c r="I85" s="5">
        <v>0.041487</v>
      </c>
      <c r="J85" s="5">
        <v>0.0856378</v>
      </c>
      <c r="K85" s="5">
        <v>0.00607796</v>
      </c>
      <c r="L85" s="5">
        <v>0.0150084</v>
      </c>
      <c r="M85" s="24">
        <v>0.00479646</v>
      </c>
    </row>
    <row r="86" spans="1:13" ht="12">
      <c r="A86" s="3">
        <v>8</v>
      </c>
      <c r="B86" s="5">
        <v>2.85714</v>
      </c>
      <c r="C86" s="5">
        <v>26.2433</v>
      </c>
      <c r="D86" s="5">
        <v>0.506213</v>
      </c>
      <c r="E86" s="5">
        <v>0.272319</v>
      </c>
      <c r="F86" s="5">
        <v>0.0208856</v>
      </c>
      <c r="G86" s="5">
        <v>0.000966632</v>
      </c>
      <c r="H86" s="5">
        <v>6.25585E-05</v>
      </c>
      <c r="I86" s="5">
        <v>0.143925</v>
      </c>
      <c r="J86" s="5">
        <v>0.00539609</v>
      </c>
      <c r="K86" s="5">
        <v>6.76925E-05</v>
      </c>
      <c r="L86" s="5">
        <v>0.00129572</v>
      </c>
      <c r="M86" s="24">
        <v>0.00183953</v>
      </c>
    </row>
    <row r="87" spans="1:13" ht="12">
      <c r="A87" s="3">
        <v>9</v>
      </c>
      <c r="B87" s="5">
        <v>2.85714</v>
      </c>
      <c r="C87" s="5">
        <v>10.7462</v>
      </c>
      <c r="D87" s="5">
        <v>0.148969</v>
      </c>
      <c r="E87" s="5">
        <v>0.0151428</v>
      </c>
      <c r="F87" s="5">
        <v>0.0360899</v>
      </c>
      <c r="G87" s="5">
        <v>0.0375601</v>
      </c>
      <c r="H87" s="5">
        <v>0.242381</v>
      </c>
      <c r="I87" s="5">
        <v>0.0680432</v>
      </c>
      <c r="J87" s="5">
        <v>0.00136268</v>
      </c>
      <c r="K87" s="5">
        <v>0.176485</v>
      </c>
      <c r="L87" s="5">
        <v>0.0482451</v>
      </c>
      <c r="M87" s="24">
        <v>0.0652048</v>
      </c>
    </row>
    <row r="88" spans="1:13" ht="12">
      <c r="A88" s="3">
        <v>10</v>
      </c>
      <c r="B88" s="5">
        <v>2.85714</v>
      </c>
      <c r="C88" s="5">
        <v>6.57573</v>
      </c>
      <c r="D88" s="5">
        <v>0.00535955</v>
      </c>
      <c r="E88" s="5">
        <v>0.272564</v>
      </c>
      <c r="F88" s="5">
        <v>0.0740303</v>
      </c>
      <c r="G88" s="5">
        <v>0.428015</v>
      </c>
      <c r="H88" s="5">
        <v>0.035687</v>
      </c>
      <c r="I88" s="5">
        <v>0.011853</v>
      </c>
      <c r="J88" s="5">
        <v>7.32404E-05</v>
      </c>
      <c r="K88" s="5">
        <v>0.00646653</v>
      </c>
      <c r="L88" s="5">
        <v>0.0668423</v>
      </c>
      <c r="M88" s="24">
        <v>0.0164806</v>
      </c>
    </row>
    <row r="89" spans="1:13" ht="12">
      <c r="A89" s="3">
        <v>11</v>
      </c>
      <c r="B89" s="5">
        <v>2.85714</v>
      </c>
      <c r="C89" s="5">
        <v>52.0369</v>
      </c>
      <c r="D89" s="5">
        <v>0.0109452</v>
      </c>
      <c r="E89" s="5">
        <v>0.0208727</v>
      </c>
      <c r="F89" s="5">
        <v>0.433445</v>
      </c>
      <c r="G89" s="5">
        <v>0.363218</v>
      </c>
      <c r="H89" s="5">
        <v>0.0573139</v>
      </c>
      <c r="I89" s="5">
        <v>0.00067622</v>
      </c>
      <c r="J89" s="5">
        <v>0.0764627</v>
      </c>
      <c r="K89" s="5">
        <v>0.0025454</v>
      </c>
      <c r="L89" s="5">
        <v>6.25128E-06</v>
      </c>
      <c r="M89" s="24">
        <v>0.0218286</v>
      </c>
    </row>
    <row r="90" spans="1:13" ht="12">
      <c r="A90" s="3">
        <v>12</v>
      </c>
      <c r="B90" s="5">
        <v>2.85714</v>
      </c>
      <c r="C90" s="5">
        <v>9.92944</v>
      </c>
      <c r="D90" s="5">
        <v>0.324106</v>
      </c>
      <c r="E90" s="5">
        <v>0.00441428</v>
      </c>
      <c r="F90" s="5">
        <v>0.0403295</v>
      </c>
      <c r="G90" s="5">
        <v>0.108687</v>
      </c>
      <c r="H90" s="5">
        <v>0.00837632</v>
      </c>
      <c r="I90" s="5">
        <v>0.0309861</v>
      </c>
      <c r="J90" s="5">
        <v>0.0163565</v>
      </c>
      <c r="K90" s="5">
        <v>0.00180923</v>
      </c>
      <c r="L90" s="5">
        <v>0.199015</v>
      </c>
      <c r="M90" s="24">
        <v>0.0790145</v>
      </c>
    </row>
    <row r="91" spans="1:13" ht="12">
      <c r="A91" s="3">
        <v>13</v>
      </c>
      <c r="B91" s="5">
        <v>2.85714</v>
      </c>
      <c r="C91" s="5">
        <v>16.7378</v>
      </c>
      <c r="D91" s="5">
        <v>0.260196</v>
      </c>
      <c r="E91" s="5">
        <v>0.00651225</v>
      </c>
      <c r="F91" s="5">
        <v>0.253205</v>
      </c>
      <c r="G91" s="5">
        <v>0.0519468</v>
      </c>
      <c r="H91" s="5">
        <v>0.0509947</v>
      </c>
      <c r="I91" s="5">
        <v>0.00252153</v>
      </c>
      <c r="J91" s="5">
        <v>0.0983523</v>
      </c>
      <c r="K91" s="5">
        <v>0.091791</v>
      </c>
      <c r="L91" s="5">
        <v>0.0266903</v>
      </c>
      <c r="M91" s="24">
        <v>0.0965948</v>
      </c>
    </row>
    <row r="92" spans="1:13" ht="12">
      <c r="A92" s="3">
        <v>14</v>
      </c>
      <c r="B92" s="5">
        <v>2.85714</v>
      </c>
      <c r="C92" s="5">
        <v>10.6238</v>
      </c>
      <c r="D92" s="5">
        <v>0.378737</v>
      </c>
      <c r="E92" s="5">
        <v>0.0391953</v>
      </c>
      <c r="F92" s="5">
        <v>0.238263</v>
      </c>
      <c r="G92" s="5">
        <v>0.01696</v>
      </c>
      <c r="H92" s="5">
        <v>0.0963896</v>
      </c>
      <c r="I92" s="5">
        <v>0.015237</v>
      </c>
      <c r="J92" s="5">
        <v>0.000198266</v>
      </c>
      <c r="K92" s="5">
        <v>0.000668598</v>
      </c>
      <c r="L92" s="5">
        <v>0.0181537</v>
      </c>
      <c r="M92" s="24">
        <v>0.0266244</v>
      </c>
    </row>
    <row r="93" spans="1:13" ht="12">
      <c r="A93" s="3">
        <v>15</v>
      </c>
      <c r="B93" s="5">
        <v>2.85714</v>
      </c>
      <c r="C93" s="5">
        <v>4.54856</v>
      </c>
      <c r="D93" s="5">
        <v>0.153336</v>
      </c>
      <c r="E93" s="5">
        <v>0.0142156</v>
      </c>
      <c r="F93" s="5">
        <v>0.010194</v>
      </c>
      <c r="G93" s="5">
        <v>0.0301008</v>
      </c>
      <c r="H93" s="5">
        <v>0.0399751</v>
      </c>
      <c r="I93" s="5">
        <v>0.0669021</v>
      </c>
      <c r="J93" s="5">
        <v>0.0311513</v>
      </c>
      <c r="K93" s="5">
        <v>0.440055</v>
      </c>
      <c r="L93" s="5">
        <v>0.124748</v>
      </c>
      <c r="M93" s="24">
        <v>0.000532983</v>
      </c>
    </row>
    <row r="94" spans="1:13" ht="12">
      <c r="A94" s="3">
        <v>16</v>
      </c>
      <c r="B94" s="5">
        <v>2.85714</v>
      </c>
      <c r="C94" s="5">
        <v>9.99604</v>
      </c>
      <c r="D94" s="5">
        <v>0.668388</v>
      </c>
      <c r="E94" s="5">
        <v>0.0275312</v>
      </c>
      <c r="F94" s="5">
        <v>0.0185132</v>
      </c>
      <c r="G94" s="5">
        <v>0.039438</v>
      </c>
      <c r="H94" s="5">
        <v>0.0165628</v>
      </c>
      <c r="I94" s="5">
        <v>0.0962378</v>
      </c>
      <c r="J94" s="5">
        <v>0.0083966</v>
      </c>
      <c r="K94" s="5">
        <v>0.000389004</v>
      </c>
      <c r="L94" s="5">
        <v>0.0392209</v>
      </c>
      <c r="M94" s="24">
        <v>0.00150227</v>
      </c>
    </row>
    <row r="95" spans="1:13" ht="12">
      <c r="A95" s="3">
        <v>17</v>
      </c>
      <c r="B95" s="5">
        <v>2.85714</v>
      </c>
      <c r="C95" s="5">
        <v>17.8832</v>
      </c>
      <c r="D95" s="5">
        <v>0.000619634</v>
      </c>
      <c r="E95" s="5">
        <v>0.130106</v>
      </c>
      <c r="F95" s="5">
        <v>0.00705686</v>
      </c>
      <c r="G95" s="5">
        <v>0.23611</v>
      </c>
      <c r="H95" s="5">
        <v>0.00960833</v>
      </c>
      <c r="I95" s="5">
        <v>0.0956856</v>
      </c>
      <c r="J95" s="5">
        <v>0.0123039</v>
      </c>
      <c r="K95" s="5">
        <v>0.000545705</v>
      </c>
      <c r="L95" s="5">
        <v>0.218812</v>
      </c>
      <c r="M95" s="24">
        <v>0.181302</v>
      </c>
    </row>
    <row r="96" spans="1:13" ht="12">
      <c r="A96" s="3">
        <v>18</v>
      </c>
      <c r="B96" s="5">
        <v>2.85714</v>
      </c>
      <c r="C96" s="5">
        <v>27.3351</v>
      </c>
      <c r="D96" s="5">
        <v>0.860624</v>
      </c>
      <c r="E96" s="5">
        <v>0.0629403</v>
      </c>
      <c r="F96" s="5">
        <v>0.00112697</v>
      </c>
      <c r="G96" s="5">
        <v>0.000528728</v>
      </c>
      <c r="H96" s="5">
        <v>0.00334287</v>
      </c>
      <c r="I96" s="5">
        <v>0.0245301</v>
      </c>
      <c r="J96" s="5">
        <v>0.00022832</v>
      </c>
      <c r="K96" s="5">
        <v>0.00838335</v>
      </c>
      <c r="L96" s="5">
        <v>6.26746E-05</v>
      </c>
      <c r="M96" s="24">
        <v>0.00120617</v>
      </c>
    </row>
    <row r="97" spans="1:13" ht="12">
      <c r="A97" s="3">
        <v>19</v>
      </c>
      <c r="B97" s="5">
        <v>2.85714</v>
      </c>
      <c r="C97" s="5">
        <v>24.9346</v>
      </c>
      <c r="D97" s="5">
        <v>0.143772</v>
      </c>
      <c r="E97" s="5">
        <v>0.0197176</v>
      </c>
      <c r="F97" s="5">
        <v>0.0636862</v>
      </c>
      <c r="G97" s="5">
        <v>0.00144805</v>
      </c>
      <c r="H97" s="5">
        <v>0.330344</v>
      </c>
      <c r="I97" s="5">
        <v>0.349231</v>
      </c>
      <c r="J97" s="5">
        <v>0.00438855</v>
      </c>
      <c r="K97" s="5">
        <v>0.0191664</v>
      </c>
      <c r="L97" s="5">
        <v>0.0427634</v>
      </c>
      <c r="M97" s="24">
        <v>8.50617E-05</v>
      </c>
    </row>
    <row r="98" spans="1:13" ht="12">
      <c r="A98" s="3">
        <v>20</v>
      </c>
      <c r="B98" s="5">
        <v>2.85714</v>
      </c>
      <c r="C98" s="5">
        <v>4.99455</v>
      </c>
      <c r="D98" s="5">
        <v>0.0417389</v>
      </c>
      <c r="E98" s="5">
        <v>0.0922115</v>
      </c>
      <c r="F98" s="5">
        <v>0.365171</v>
      </c>
      <c r="G98" s="5">
        <v>0.00726998</v>
      </c>
      <c r="H98" s="5">
        <v>0.187445</v>
      </c>
      <c r="I98" s="5">
        <v>0.0416424</v>
      </c>
      <c r="J98" s="5">
        <v>0.0305062</v>
      </c>
      <c r="K98" s="5">
        <v>0.00136071</v>
      </c>
      <c r="L98" s="5">
        <v>0.00235286</v>
      </c>
      <c r="M98" s="24">
        <v>0.0954239</v>
      </c>
    </row>
    <row r="99" spans="1:13" ht="12">
      <c r="A99" s="3">
        <v>21</v>
      </c>
      <c r="B99" s="5">
        <v>2.85714</v>
      </c>
      <c r="C99" s="5">
        <v>10.1996</v>
      </c>
      <c r="D99" s="5">
        <v>0.580848</v>
      </c>
      <c r="E99" s="5">
        <v>0.00367488</v>
      </c>
      <c r="F99" s="5">
        <v>0.0728849</v>
      </c>
      <c r="G99" s="5">
        <v>0.031959</v>
      </c>
      <c r="H99" s="5">
        <v>0.00190405</v>
      </c>
      <c r="I99" s="5">
        <v>0.0950725</v>
      </c>
      <c r="J99" s="5">
        <v>0.00218763</v>
      </c>
      <c r="K99" s="5">
        <v>0.0361872</v>
      </c>
      <c r="L99" s="5">
        <v>0.00757187</v>
      </c>
      <c r="M99" s="24">
        <v>0.000162806</v>
      </c>
    </row>
    <row r="100" spans="1:13" ht="12">
      <c r="A100" s="3">
        <v>22</v>
      </c>
      <c r="B100" s="5">
        <v>2.85714</v>
      </c>
      <c r="C100" s="5">
        <v>12.4634</v>
      </c>
      <c r="D100" s="5">
        <v>0.146785</v>
      </c>
      <c r="E100" s="5">
        <v>0.154655</v>
      </c>
      <c r="F100" s="5">
        <v>0.297135</v>
      </c>
      <c r="G100" s="5">
        <v>0.0560455</v>
      </c>
      <c r="H100" s="5">
        <v>0.0570135</v>
      </c>
      <c r="I100" s="5">
        <v>0.108395</v>
      </c>
      <c r="J100" s="5">
        <v>0.000911214</v>
      </c>
      <c r="K100" s="5">
        <v>0.00962047</v>
      </c>
      <c r="L100" s="5">
        <v>0.00135402</v>
      </c>
      <c r="M100" s="24">
        <v>0.0020217</v>
      </c>
    </row>
    <row r="101" spans="1:13" ht="12">
      <c r="A101" s="3">
        <v>23</v>
      </c>
      <c r="B101" s="5">
        <v>2.85714</v>
      </c>
      <c r="C101" s="5">
        <v>33.1956</v>
      </c>
      <c r="D101" s="5">
        <v>0.438573</v>
      </c>
      <c r="E101" s="5">
        <v>0.107126</v>
      </c>
      <c r="F101" s="5">
        <v>0.000636154</v>
      </c>
      <c r="G101" s="5">
        <v>0.0164222</v>
      </c>
      <c r="H101" s="5">
        <v>0.279434</v>
      </c>
      <c r="I101" s="5">
        <v>0.0721195</v>
      </c>
      <c r="J101" s="5">
        <v>0.0219019</v>
      </c>
      <c r="K101" s="5">
        <v>0.00490713</v>
      </c>
      <c r="L101" s="5">
        <v>0.0154481</v>
      </c>
      <c r="M101" s="24">
        <v>0.0175744</v>
      </c>
    </row>
    <row r="102" spans="1:13" ht="12">
      <c r="A102" s="3">
        <v>24</v>
      </c>
      <c r="B102" s="5">
        <v>2.85714</v>
      </c>
      <c r="C102" s="5">
        <v>96.9648</v>
      </c>
      <c r="D102" s="5">
        <v>0.817473</v>
      </c>
      <c r="E102" s="5">
        <v>0.110865</v>
      </c>
      <c r="F102" s="5">
        <v>0.0160803</v>
      </c>
      <c r="G102" s="5">
        <v>5.88168E-05</v>
      </c>
      <c r="H102" s="5">
        <v>0.0226017</v>
      </c>
      <c r="I102" s="5">
        <v>0.0138986</v>
      </c>
      <c r="J102" s="5">
        <v>0.00520891</v>
      </c>
      <c r="K102" s="5">
        <v>0.00730602</v>
      </c>
      <c r="L102" s="5">
        <v>9.70978E-05</v>
      </c>
      <c r="M102" s="24">
        <v>0.000121163</v>
      </c>
    </row>
    <row r="103" spans="1:13" ht="12">
      <c r="A103" s="3">
        <v>25</v>
      </c>
      <c r="B103" s="5">
        <v>2.85714</v>
      </c>
      <c r="C103" s="5">
        <v>15.433</v>
      </c>
      <c r="D103" s="5">
        <v>0.524803</v>
      </c>
      <c r="E103" s="5">
        <v>0.0291331</v>
      </c>
      <c r="F103" s="5">
        <v>0.0410527</v>
      </c>
      <c r="G103" s="5">
        <v>0.00853471</v>
      </c>
      <c r="H103" s="5">
        <v>0.0311861</v>
      </c>
      <c r="I103" s="5">
        <v>0.0405623</v>
      </c>
      <c r="J103" s="5">
        <v>4.54149E-05</v>
      </c>
      <c r="K103" s="5">
        <v>0.127875</v>
      </c>
      <c r="L103" s="5">
        <v>0.0010712</v>
      </c>
      <c r="M103" s="24">
        <v>0.0335373</v>
      </c>
    </row>
    <row r="104" spans="1:13" ht="12">
      <c r="A104" s="3">
        <v>26</v>
      </c>
      <c r="B104" s="5">
        <v>2.85714</v>
      </c>
      <c r="C104" s="5">
        <v>9.93876</v>
      </c>
      <c r="D104" s="5">
        <v>0.00138664</v>
      </c>
      <c r="E104" s="5">
        <v>0.11012</v>
      </c>
      <c r="F104" s="5">
        <v>0.0790183</v>
      </c>
      <c r="G104" s="5">
        <v>0.416751</v>
      </c>
      <c r="H104" s="5">
        <v>0.019621</v>
      </c>
      <c r="I104" s="5">
        <v>0.0831239</v>
      </c>
      <c r="J104" s="5">
        <v>0.000965071</v>
      </c>
      <c r="K104" s="5">
        <v>0.0437199</v>
      </c>
      <c r="L104" s="5">
        <v>0.0481752</v>
      </c>
      <c r="M104" s="24">
        <v>0.0105696</v>
      </c>
    </row>
    <row r="105" spans="1:13" ht="12">
      <c r="A105" s="3">
        <v>27</v>
      </c>
      <c r="B105" s="5">
        <v>2.85714</v>
      </c>
      <c r="C105" s="5">
        <v>12.0481</v>
      </c>
      <c r="D105" s="5">
        <v>0.00271162</v>
      </c>
      <c r="E105" s="5">
        <v>0.564813</v>
      </c>
      <c r="F105" s="5">
        <v>0.0175091</v>
      </c>
      <c r="G105" s="5">
        <v>1.3379E-05</v>
      </c>
      <c r="H105" s="5">
        <v>0.0205083</v>
      </c>
      <c r="I105" s="5">
        <v>0.00613565</v>
      </c>
      <c r="J105" s="5">
        <v>0.240984</v>
      </c>
      <c r="K105" s="5">
        <v>0.075663</v>
      </c>
      <c r="L105" s="5">
        <v>0.00459757</v>
      </c>
      <c r="M105" s="24">
        <v>0.0349257</v>
      </c>
    </row>
    <row r="106" spans="1:13" ht="12">
      <c r="A106" s="3">
        <v>28</v>
      </c>
      <c r="B106" s="5">
        <v>2.85714</v>
      </c>
      <c r="C106" s="5">
        <v>3.73333</v>
      </c>
      <c r="D106" s="5">
        <v>0.00649572</v>
      </c>
      <c r="E106" s="5">
        <v>0.15971</v>
      </c>
      <c r="F106" s="5">
        <v>0.000979941</v>
      </c>
      <c r="G106" s="5">
        <v>0.355991</v>
      </c>
      <c r="H106" s="5">
        <v>2.56921E-05</v>
      </c>
      <c r="I106" s="5">
        <v>0.0035684</v>
      </c>
      <c r="J106" s="5">
        <v>0.158614</v>
      </c>
      <c r="K106" s="5">
        <v>0.0953845</v>
      </c>
      <c r="L106" s="5">
        <v>0.00230625</v>
      </c>
      <c r="M106" s="24">
        <v>0.0382651</v>
      </c>
    </row>
    <row r="107" spans="1:13" ht="12">
      <c r="A107" s="3">
        <v>29</v>
      </c>
      <c r="B107" s="5">
        <v>2.85714</v>
      </c>
      <c r="C107" s="5">
        <v>5.73536</v>
      </c>
      <c r="D107" s="5">
        <v>0.132336</v>
      </c>
      <c r="E107" s="5">
        <v>0.00836399</v>
      </c>
      <c r="F107" s="5">
        <v>0.0496585</v>
      </c>
      <c r="G107" s="5">
        <v>0.336607</v>
      </c>
      <c r="H107" s="5">
        <v>0.0170495</v>
      </c>
      <c r="I107" s="5">
        <v>0.00780594</v>
      </c>
      <c r="J107" s="5">
        <v>0.22428</v>
      </c>
      <c r="K107" s="5">
        <v>0.0750175</v>
      </c>
      <c r="L107" s="5">
        <v>0.0496475</v>
      </c>
      <c r="M107" s="24">
        <v>0.0574364</v>
      </c>
    </row>
    <row r="108" spans="1:13" ht="12">
      <c r="A108" s="3">
        <v>30</v>
      </c>
      <c r="B108" s="5">
        <v>2.85714</v>
      </c>
      <c r="C108" s="5">
        <v>19.3738</v>
      </c>
      <c r="D108" s="5">
        <v>0.187335</v>
      </c>
      <c r="E108" s="5">
        <v>0.00931227</v>
      </c>
      <c r="F108" s="5">
        <v>0.186348</v>
      </c>
      <c r="G108" s="5">
        <v>0.0287334</v>
      </c>
      <c r="H108" s="5">
        <v>0.0185994</v>
      </c>
      <c r="I108" s="5">
        <v>0.110368</v>
      </c>
      <c r="J108" s="5">
        <v>0.13778</v>
      </c>
      <c r="K108" s="5">
        <v>0.150261</v>
      </c>
      <c r="L108" s="5">
        <v>0.0101026</v>
      </c>
      <c r="M108" s="24">
        <v>0.10038</v>
      </c>
    </row>
    <row r="109" spans="1:13" ht="12">
      <c r="A109" s="3">
        <v>33</v>
      </c>
      <c r="B109" s="5">
        <v>2.85714</v>
      </c>
      <c r="C109" s="5">
        <v>17.7406</v>
      </c>
      <c r="D109" s="5">
        <v>0.0945042</v>
      </c>
      <c r="E109" s="5">
        <v>0.00461748</v>
      </c>
      <c r="F109" s="5">
        <v>0.0922163</v>
      </c>
      <c r="G109" s="5">
        <v>0.173331</v>
      </c>
      <c r="H109" s="5">
        <v>0.088552</v>
      </c>
      <c r="I109" s="5">
        <v>0.00410598</v>
      </c>
      <c r="J109" s="5">
        <v>0.433078</v>
      </c>
      <c r="K109" s="5">
        <v>0.00189613</v>
      </c>
      <c r="L109" s="5">
        <v>0.0494214</v>
      </c>
      <c r="M109" s="24">
        <v>0.00111718</v>
      </c>
    </row>
    <row r="110" spans="1:13" ht="12">
      <c r="A110" s="3">
        <v>34</v>
      </c>
      <c r="B110" s="5">
        <v>2.85714</v>
      </c>
      <c r="C110" s="5">
        <v>5.12447</v>
      </c>
      <c r="D110" s="5">
        <v>0.0793317</v>
      </c>
      <c r="E110" s="5">
        <v>0.143825</v>
      </c>
      <c r="F110" s="5">
        <v>0.210516</v>
      </c>
      <c r="G110" s="5">
        <v>0.0043979</v>
      </c>
      <c r="H110" s="5">
        <v>0.00766517</v>
      </c>
      <c r="I110" s="5">
        <v>0.316584</v>
      </c>
      <c r="J110" s="5">
        <v>0.00516413</v>
      </c>
      <c r="K110" s="5">
        <v>0.0856442</v>
      </c>
      <c r="L110" s="5">
        <v>0.0330637</v>
      </c>
      <c r="M110" s="24">
        <v>0.000683754</v>
      </c>
    </row>
    <row r="111" spans="1:13" ht="12">
      <c r="A111" s="3">
        <v>35</v>
      </c>
      <c r="B111" s="5">
        <v>2.85714</v>
      </c>
      <c r="C111" s="5">
        <v>10.0722</v>
      </c>
      <c r="D111" s="5">
        <v>0.35524</v>
      </c>
      <c r="E111" s="5">
        <v>8.96827E-05</v>
      </c>
      <c r="F111" s="5">
        <v>0.00404033</v>
      </c>
      <c r="G111" s="5">
        <v>0.217164</v>
      </c>
      <c r="H111" s="5">
        <v>0.0101902</v>
      </c>
      <c r="I111" s="5">
        <v>0.0155741</v>
      </c>
      <c r="J111" s="5">
        <v>0.0085807</v>
      </c>
      <c r="K111" s="5">
        <v>0.129739</v>
      </c>
      <c r="L111" s="5">
        <v>0.0483051</v>
      </c>
      <c r="M111" s="24">
        <v>0.00866428</v>
      </c>
    </row>
    <row r="112" spans="1:13" ht="12">
      <c r="A112" s="3">
        <v>36</v>
      </c>
      <c r="B112" s="5">
        <v>2.85714</v>
      </c>
      <c r="C112" s="5">
        <v>3.02586</v>
      </c>
      <c r="D112" s="5">
        <v>0.000541</v>
      </c>
      <c r="E112" s="5">
        <v>0.0252768</v>
      </c>
      <c r="F112" s="5">
        <v>0.0620799</v>
      </c>
      <c r="G112" s="5">
        <v>0.197748</v>
      </c>
      <c r="H112" s="5">
        <v>0.560862</v>
      </c>
      <c r="I112" s="5">
        <v>0.021885</v>
      </c>
      <c r="J112" s="5">
        <v>0.012103</v>
      </c>
      <c r="K112" s="5">
        <v>0.00659251</v>
      </c>
      <c r="L112" s="5">
        <v>4.70501E-05</v>
      </c>
      <c r="M112" s="24">
        <v>0.000933436</v>
      </c>
    </row>
    <row r="113" spans="1:13" ht="12.75" thickBot="1">
      <c r="A113" s="8">
        <v>37</v>
      </c>
      <c r="B113" s="10">
        <v>2.85714</v>
      </c>
      <c r="C113" s="10">
        <v>17.1162</v>
      </c>
      <c r="D113" s="10">
        <v>0.209786</v>
      </c>
      <c r="E113" s="10">
        <v>0.116908</v>
      </c>
      <c r="F113" s="10">
        <v>0.021645</v>
      </c>
      <c r="G113" s="10">
        <v>0.243372</v>
      </c>
      <c r="H113" s="10">
        <v>0.0207141</v>
      </c>
      <c r="I113" s="10">
        <v>0.00191202</v>
      </c>
      <c r="J113" s="10">
        <v>0.204106</v>
      </c>
      <c r="K113" s="10">
        <v>0.0280867</v>
      </c>
      <c r="L113" s="10">
        <v>0.046269</v>
      </c>
      <c r="M113" s="26">
        <v>0.0467161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0" customWidth="1"/>
  </cols>
  <sheetData>
    <row r="1" ht="15.75" thickBot="1">
      <c r="A1" s="1" t="s">
        <v>51</v>
      </c>
    </row>
    <row r="2" spans="1:14" ht="21.75">
      <c r="A2" s="2" t="s">
        <v>52</v>
      </c>
      <c r="B2" s="39" t="s">
        <v>2</v>
      </c>
      <c r="C2" s="39" t="s">
        <v>53</v>
      </c>
      <c r="D2" s="39" t="s">
        <v>54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39" t="s">
        <v>47</v>
      </c>
      <c r="N2" s="40" t="s">
        <v>48</v>
      </c>
    </row>
    <row r="3" ht="12.75" thickBot="1">
      <c r="A3" s="38" t="s">
        <v>55</v>
      </c>
    </row>
    <row r="4" spans="1:14" ht="12">
      <c r="A4" s="41" t="s">
        <v>56</v>
      </c>
      <c r="B4" s="42">
        <v>24</v>
      </c>
      <c r="C4" s="43">
        <v>24</v>
      </c>
      <c r="D4" s="44">
        <v>0.306765</v>
      </c>
      <c r="E4" s="43">
        <v>0.428238</v>
      </c>
      <c r="F4" s="43">
        <v>-0.171282</v>
      </c>
      <c r="G4" s="43">
        <v>-0.0253077</v>
      </c>
      <c r="H4" s="43">
        <v>0.0193606</v>
      </c>
      <c r="I4" s="43">
        <v>0.15346</v>
      </c>
      <c r="J4" s="43">
        <v>0.0568887</v>
      </c>
      <c r="K4" s="43">
        <v>0.172593</v>
      </c>
      <c r="L4" s="43">
        <v>0.0112006</v>
      </c>
      <c r="M4" s="43">
        <v>-0.079032</v>
      </c>
      <c r="N4" s="45">
        <v>0.128393</v>
      </c>
    </row>
    <row r="5" spans="1:14" ht="12.75" thickBot="1">
      <c r="A5" s="8" t="s">
        <v>57</v>
      </c>
      <c r="B5" s="9">
        <v>11</v>
      </c>
      <c r="C5" s="10">
        <v>11</v>
      </c>
      <c r="D5" s="46">
        <v>1.4603</v>
      </c>
      <c r="E5" s="10">
        <v>-0.934337</v>
      </c>
      <c r="F5" s="10">
        <v>0.373707</v>
      </c>
      <c r="G5" s="10">
        <v>0.0552171</v>
      </c>
      <c r="H5" s="10">
        <v>-0.0422415</v>
      </c>
      <c r="I5" s="10">
        <v>-0.334822</v>
      </c>
      <c r="J5" s="10">
        <v>-0.124121</v>
      </c>
      <c r="K5" s="10">
        <v>-0.376567</v>
      </c>
      <c r="L5" s="10">
        <v>-0.024437</v>
      </c>
      <c r="M5" s="10">
        <v>0.172434</v>
      </c>
      <c r="N5" s="26">
        <v>-0.280131</v>
      </c>
    </row>
    <row r="7" ht="12.75" thickBot="1">
      <c r="A7" s="38" t="s">
        <v>58</v>
      </c>
    </row>
    <row r="8" spans="1:14" ht="12">
      <c r="A8" s="41" t="s">
        <v>59</v>
      </c>
      <c r="B8" s="42">
        <v>29</v>
      </c>
      <c r="C8" s="43">
        <v>29</v>
      </c>
      <c r="D8" s="44">
        <v>0.240411</v>
      </c>
      <c r="E8" s="43">
        <v>-0.000910784</v>
      </c>
      <c r="F8" s="43">
        <v>0.262801</v>
      </c>
      <c r="G8" s="43">
        <v>0.313534</v>
      </c>
      <c r="H8" s="43">
        <v>0.17779</v>
      </c>
      <c r="I8" s="43">
        <v>-0.168547</v>
      </c>
      <c r="J8" s="43">
        <v>0.0432897</v>
      </c>
      <c r="K8" s="43">
        <v>0.00041921</v>
      </c>
      <c r="L8" s="43">
        <v>-0.0522268</v>
      </c>
      <c r="M8" s="43">
        <v>0.0102346</v>
      </c>
      <c r="N8" s="45">
        <v>-0.0158907</v>
      </c>
    </row>
    <row r="9" spans="1:14" ht="12.75" thickBot="1">
      <c r="A9" s="8" t="s">
        <v>60</v>
      </c>
      <c r="B9" s="9">
        <v>6</v>
      </c>
      <c r="C9" s="10">
        <v>6</v>
      </c>
      <c r="D9" s="46">
        <v>5.61626</v>
      </c>
      <c r="E9" s="10">
        <v>0.00440164</v>
      </c>
      <c r="F9" s="10">
        <v>-1.27021</v>
      </c>
      <c r="G9" s="10">
        <v>-1.51542</v>
      </c>
      <c r="H9" s="10">
        <v>-0.859318</v>
      </c>
      <c r="I9" s="10">
        <v>0.814644</v>
      </c>
      <c r="J9" s="10">
        <v>-0.209234</v>
      </c>
      <c r="K9" s="10">
        <v>-0.0020269</v>
      </c>
      <c r="L9" s="10">
        <v>0.252431</v>
      </c>
      <c r="M9" s="10">
        <v>-0.0494672</v>
      </c>
      <c r="N9" s="26">
        <v>0.0768051</v>
      </c>
    </row>
    <row r="11" ht="12.75" thickBot="1">
      <c r="A11" s="38" t="s">
        <v>61</v>
      </c>
    </row>
    <row r="12" spans="1:14" ht="12">
      <c r="A12" s="41" t="s">
        <v>62</v>
      </c>
      <c r="B12" s="42">
        <v>30</v>
      </c>
      <c r="C12" s="43">
        <v>30</v>
      </c>
      <c r="D12" s="44">
        <v>0.186656</v>
      </c>
      <c r="E12" s="43">
        <v>-0.125687</v>
      </c>
      <c r="F12" s="43">
        <v>0.148876</v>
      </c>
      <c r="G12" s="43">
        <v>0.30021</v>
      </c>
      <c r="H12" s="43">
        <v>0.183267</v>
      </c>
      <c r="I12" s="43">
        <v>-0.103029</v>
      </c>
      <c r="J12" s="43">
        <v>0.0723909</v>
      </c>
      <c r="K12" s="43">
        <v>-0.0433182</v>
      </c>
      <c r="L12" s="43">
        <v>-0.01254</v>
      </c>
      <c r="M12" s="43">
        <v>-0.00149477</v>
      </c>
      <c r="N12" s="45">
        <v>-0.0415191</v>
      </c>
    </row>
    <row r="13" spans="1:14" ht="12.75" thickBot="1">
      <c r="A13" s="8" t="s">
        <v>63</v>
      </c>
      <c r="B13" s="9">
        <v>5</v>
      </c>
      <c r="C13" s="10">
        <v>5</v>
      </c>
      <c r="D13" s="46">
        <v>6.71963</v>
      </c>
      <c r="E13" s="10">
        <v>0.754119</v>
      </c>
      <c r="F13" s="10">
        <v>-0.893253</v>
      </c>
      <c r="G13" s="10">
        <v>-1.80126</v>
      </c>
      <c r="H13" s="10">
        <v>-1.0996</v>
      </c>
      <c r="I13" s="10">
        <v>0.618175</v>
      </c>
      <c r="J13" s="10">
        <v>-0.434347</v>
      </c>
      <c r="K13" s="10">
        <v>0.259908</v>
      </c>
      <c r="L13" s="10">
        <v>0.0752413</v>
      </c>
      <c r="M13" s="10">
        <v>0.00896862</v>
      </c>
      <c r="N13" s="26">
        <v>0.249114</v>
      </c>
    </row>
    <row r="15" ht="12.75" thickBot="1">
      <c r="A15" s="38" t="s">
        <v>64</v>
      </c>
    </row>
    <row r="16" spans="1:14" ht="12">
      <c r="A16" s="41" t="s">
        <v>65</v>
      </c>
      <c r="B16" s="42">
        <v>30</v>
      </c>
      <c r="C16" s="43">
        <v>30</v>
      </c>
      <c r="D16" s="44">
        <v>0.186656</v>
      </c>
      <c r="E16" s="43">
        <v>-0.125687</v>
      </c>
      <c r="F16" s="43">
        <v>0.148876</v>
      </c>
      <c r="G16" s="43">
        <v>0.30021</v>
      </c>
      <c r="H16" s="43">
        <v>0.183267</v>
      </c>
      <c r="I16" s="43">
        <v>-0.103029</v>
      </c>
      <c r="J16" s="43">
        <v>0.0723909</v>
      </c>
      <c r="K16" s="43">
        <v>-0.0433182</v>
      </c>
      <c r="L16" s="43">
        <v>-0.01254</v>
      </c>
      <c r="M16" s="43">
        <v>-0.00149477</v>
      </c>
      <c r="N16" s="45">
        <v>-0.0415191</v>
      </c>
    </row>
    <row r="17" spans="1:14" ht="12.75" thickBot="1">
      <c r="A17" s="8" t="s">
        <v>66</v>
      </c>
      <c r="B17" s="9">
        <v>5</v>
      </c>
      <c r="C17" s="10">
        <v>5</v>
      </c>
      <c r="D17" s="46">
        <v>6.71963</v>
      </c>
      <c r="E17" s="10">
        <v>0.754119</v>
      </c>
      <c r="F17" s="10">
        <v>-0.893253</v>
      </c>
      <c r="G17" s="10">
        <v>-1.80126</v>
      </c>
      <c r="H17" s="10">
        <v>-1.0996</v>
      </c>
      <c r="I17" s="10">
        <v>0.618175</v>
      </c>
      <c r="J17" s="10">
        <v>-0.434347</v>
      </c>
      <c r="K17" s="10">
        <v>0.259908</v>
      </c>
      <c r="L17" s="10">
        <v>0.0752413</v>
      </c>
      <c r="M17" s="10">
        <v>0.00896862</v>
      </c>
      <c r="N17" s="26">
        <v>0.249114</v>
      </c>
    </row>
    <row r="19" ht="12.75" thickBot="1">
      <c r="A19" s="38" t="s">
        <v>67</v>
      </c>
    </row>
    <row r="20" spans="1:14" ht="12">
      <c r="A20" s="41" t="s">
        <v>68</v>
      </c>
      <c r="B20" s="42">
        <v>6</v>
      </c>
      <c r="C20" s="43">
        <v>6</v>
      </c>
      <c r="D20" s="44">
        <v>11.2124</v>
      </c>
      <c r="E20" s="43">
        <v>-2.71203</v>
      </c>
      <c r="F20" s="43">
        <v>-1.8383</v>
      </c>
      <c r="G20" s="43">
        <v>-0.0517717</v>
      </c>
      <c r="H20" s="43">
        <v>0.217298</v>
      </c>
      <c r="I20" s="43">
        <v>-0.34541</v>
      </c>
      <c r="J20" s="43">
        <v>-0.236335</v>
      </c>
      <c r="K20" s="43">
        <v>0.334692</v>
      </c>
      <c r="L20" s="43">
        <v>0.275405</v>
      </c>
      <c r="M20" s="43">
        <v>-0.158602</v>
      </c>
      <c r="N20" s="45">
        <v>-0.0227335</v>
      </c>
    </row>
    <row r="21" spans="1:14" ht="12.75" thickBot="1">
      <c r="A21" s="8" t="s">
        <v>69</v>
      </c>
      <c r="B21" s="9">
        <v>29</v>
      </c>
      <c r="C21" s="10">
        <v>29</v>
      </c>
      <c r="D21" s="46">
        <v>0.479961</v>
      </c>
      <c r="E21" s="10">
        <v>0.561111</v>
      </c>
      <c r="F21" s="10">
        <v>0.380338</v>
      </c>
      <c r="G21" s="10">
        <v>0.0107115</v>
      </c>
      <c r="H21" s="10">
        <v>-0.0449581</v>
      </c>
      <c r="I21" s="10">
        <v>0.071464</v>
      </c>
      <c r="J21" s="10">
        <v>0.0488967</v>
      </c>
      <c r="K21" s="10">
        <v>-0.0692468</v>
      </c>
      <c r="L21" s="10">
        <v>-0.05698</v>
      </c>
      <c r="M21" s="10">
        <v>0.0328143</v>
      </c>
      <c r="N21" s="26">
        <v>0.00470348</v>
      </c>
    </row>
    <row r="23" ht="12.75" thickBot="1">
      <c r="A23" s="38" t="s">
        <v>70</v>
      </c>
    </row>
    <row r="24" spans="1:14" ht="12">
      <c r="A24" s="41" t="s">
        <v>71</v>
      </c>
      <c r="B24" s="42">
        <v>23</v>
      </c>
      <c r="C24" s="43">
        <v>23</v>
      </c>
      <c r="D24" s="44">
        <v>0.46681</v>
      </c>
      <c r="E24" s="43">
        <v>0.558172</v>
      </c>
      <c r="F24" s="43">
        <v>0.171938</v>
      </c>
      <c r="G24" s="43">
        <v>0.0773392</v>
      </c>
      <c r="H24" s="43">
        <v>0.222803</v>
      </c>
      <c r="I24" s="43">
        <v>0.0215756</v>
      </c>
      <c r="J24" s="43">
        <v>-0.0745105</v>
      </c>
      <c r="K24" s="43">
        <v>-0.139202</v>
      </c>
      <c r="L24" s="43">
        <v>-0.0183444</v>
      </c>
      <c r="M24" s="43">
        <v>0.122796</v>
      </c>
      <c r="N24" s="45">
        <v>0.0965836</v>
      </c>
    </row>
    <row r="25" spans="1:14" ht="12.75" thickBot="1">
      <c r="A25" s="8" t="s">
        <v>72</v>
      </c>
      <c r="B25" s="9">
        <v>12</v>
      </c>
      <c r="C25" s="10">
        <v>12</v>
      </c>
      <c r="D25" s="46">
        <v>1.71488</v>
      </c>
      <c r="E25" s="10">
        <v>-1.06983</v>
      </c>
      <c r="F25" s="10">
        <v>-0.329548</v>
      </c>
      <c r="G25" s="10">
        <v>-0.148233</v>
      </c>
      <c r="H25" s="10">
        <v>-0.42704</v>
      </c>
      <c r="I25" s="10">
        <v>-0.0413537</v>
      </c>
      <c r="J25" s="10">
        <v>0.142811</v>
      </c>
      <c r="K25" s="10">
        <v>0.266804</v>
      </c>
      <c r="L25" s="10">
        <v>0.0351607</v>
      </c>
      <c r="M25" s="10">
        <v>-0.235359</v>
      </c>
      <c r="N25" s="26">
        <v>-0.185118</v>
      </c>
    </row>
    <row r="27" ht="12.75" thickBot="1">
      <c r="A27" s="38" t="s">
        <v>73</v>
      </c>
    </row>
    <row r="28" spans="1:14" ht="12">
      <c r="A28" s="41" t="s">
        <v>74</v>
      </c>
      <c r="B28" s="42">
        <v>5</v>
      </c>
      <c r="C28" s="43">
        <v>5</v>
      </c>
      <c r="D28" s="44">
        <v>1.59138</v>
      </c>
      <c r="E28" s="43">
        <v>-0.874299</v>
      </c>
      <c r="F28" s="43">
        <v>-0.252014</v>
      </c>
      <c r="G28" s="43">
        <v>-0.413254</v>
      </c>
      <c r="H28" s="43">
        <v>0.351981</v>
      </c>
      <c r="I28" s="43">
        <v>0.0142489</v>
      </c>
      <c r="J28" s="43">
        <v>0.47694</v>
      </c>
      <c r="K28" s="43">
        <v>0.0806939</v>
      </c>
      <c r="L28" s="43">
        <v>-0.242695</v>
      </c>
      <c r="M28" s="43">
        <v>-0.262173</v>
      </c>
      <c r="N28" s="45">
        <v>-0.112126</v>
      </c>
    </row>
    <row r="29" spans="1:14" ht="12.75" thickBot="1">
      <c r="A29" s="8" t="s">
        <v>75</v>
      </c>
      <c r="B29" s="9">
        <v>30</v>
      </c>
      <c r="C29" s="10">
        <v>30</v>
      </c>
      <c r="D29" s="46">
        <v>0.0442049</v>
      </c>
      <c r="E29" s="10">
        <v>0.145716</v>
      </c>
      <c r="F29" s="10">
        <v>0.0420023</v>
      </c>
      <c r="G29" s="10">
        <v>0.0688758</v>
      </c>
      <c r="H29" s="10">
        <v>-0.0586635</v>
      </c>
      <c r="I29" s="10">
        <v>-0.00237499</v>
      </c>
      <c r="J29" s="10">
        <v>-0.0794902</v>
      </c>
      <c r="K29" s="10">
        <v>-0.0134491</v>
      </c>
      <c r="L29" s="10">
        <v>0.0404494</v>
      </c>
      <c r="M29" s="10">
        <v>0.0436955</v>
      </c>
      <c r="N29" s="26">
        <v>0.0186877</v>
      </c>
    </row>
    <row r="31" ht="12.75" thickBot="1">
      <c r="A31" s="38" t="s">
        <v>76</v>
      </c>
    </row>
    <row r="32" spans="1:14" ht="12">
      <c r="A32" s="41" t="s">
        <v>77</v>
      </c>
      <c r="B32" s="42">
        <v>9</v>
      </c>
      <c r="C32" s="43">
        <v>9</v>
      </c>
      <c r="D32" s="44">
        <v>6.9388</v>
      </c>
      <c r="E32" s="43">
        <v>-2.16493</v>
      </c>
      <c r="F32" s="43">
        <v>-1.28275</v>
      </c>
      <c r="G32" s="43">
        <v>0.144243</v>
      </c>
      <c r="H32" s="43">
        <v>0.319593</v>
      </c>
      <c r="I32" s="43">
        <v>-0.258911</v>
      </c>
      <c r="J32" s="43">
        <v>-0.31466</v>
      </c>
      <c r="K32" s="43">
        <v>-0.139004</v>
      </c>
      <c r="L32" s="43">
        <v>0.308763</v>
      </c>
      <c r="M32" s="43">
        <v>0.242916</v>
      </c>
      <c r="N32" s="45">
        <v>-0.287686</v>
      </c>
    </row>
    <row r="33" spans="1:14" ht="12.75" thickBot="1">
      <c r="A33" s="8" t="s">
        <v>78</v>
      </c>
      <c r="B33" s="9">
        <v>26</v>
      </c>
      <c r="C33" s="10">
        <v>26</v>
      </c>
      <c r="D33" s="46">
        <v>0.831424</v>
      </c>
      <c r="E33" s="10">
        <v>0.749397</v>
      </c>
      <c r="F33" s="10">
        <v>0.44403</v>
      </c>
      <c r="G33" s="10">
        <v>-0.0499301</v>
      </c>
      <c r="H33" s="10">
        <v>-0.110628</v>
      </c>
      <c r="I33" s="10">
        <v>0.089623</v>
      </c>
      <c r="J33" s="10">
        <v>0.10892</v>
      </c>
      <c r="K33" s="10">
        <v>0.0481165</v>
      </c>
      <c r="L33" s="10">
        <v>-0.106879</v>
      </c>
      <c r="M33" s="10">
        <v>-0.0840864</v>
      </c>
      <c r="N33" s="26">
        <v>0.0995837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zoomScale="75" zoomScaleNormal="75" workbookViewId="0" topLeftCell="A1">
      <selection activeCell="E37" sqref="E37"/>
    </sheetView>
  </sheetViews>
  <sheetFormatPr defaultColWidth="11.421875" defaultRowHeight="12.75"/>
  <cols>
    <col min="1" max="1" width="30.7109375" style="0" customWidth="1"/>
  </cols>
  <sheetData>
    <row r="1" ht="15.75" thickBot="1">
      <c r="A1" s="1" t="s">
        <v>79</v>
      </c>
    </row>
    <row r="2" spans="1:14" ht="21.75">
      <c r="A2" s="2" t="s">
        <v>52</v>
      </c>
      <c r="B2" s="39" t="s">
        <v>2</v>
      </c>
      <c r="C2" s="39" t="s">
        <v>53</v>
      </c>
      <c r="D2" s="39" t="s">
        <v>54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39" t="s">
        <v>47</v>
      </c>
      <c r="N2" s="40" t="s">
        <v>48</v>
      </c>
    </row>
    <row r="3" ht="12.75" thickBot="1">
      <c r="A3" s="38" t="s">
        <v>55</v>
      </c>
    </row>
    <row r="4" spans="1:14" ht="12">
      <c r="A4" s="41" t="s">
        <v>56</v>
      </c>
      <c r="B4" s="42">
        <v>24</v>
      </c>
      <c r="C4" s="43">
        <v>24</v>
      </c>
      <c r="D4" s="44">
        <v>0.306765</v>
      </c>
      <c r="E4" s="43">
        <v>1.45513</v>
      </c>
      <c r="F4" s="43">
        <v>-0.908126</v>
      </c>
      <c r="G4" s="43">
        <v>-0.150421</v>
      </c>
      <c r="H4" s="43">
        <v>0.119994</v>
      </c>
      <c r="I4" s="43">
        <v>1.15202</v>
      </c>
      <c r="J4" s="43">
        <v>0.476809</v>
      </c>
      <c r="K4" s="43">
        <v>1.50941</v>
      </c>
      <c r="L4" s="43">
        <v>0.121634</v>
      </c>
      <c r="M4" s="43">
        <v>-0.999587</v>
      </c>
      <c r="N4" s="45">
        <v>1.69699</v>
      </c>
    </row>
    <row r="5" spans="1:14" ht="12.75" thickBot="1">
      <c r="A5" s="8" t="s">
        <v>57</v>
      </c>
      <c r="B5" s="9">
        <v>11</v>
      </c>
      <c r="C5" s="10">
        <v>11</v>
      </c>
      <c r="D5" s="46">
        <v>1.4603</v>
      </c>
      <c r="E5" s="10">
        <v>-1.45513</v>
      </c>
      <c r="F5" s="10">
        <v>0.908126</v>
      </c>
      <c r="G5" s="10">
        <v>0.150422</v>
      </c>
      <c r="H5" s="10">
        <v>-0.119994</v>
      </c>
      <c r="I5" s="10">
        <v>-1.15202</v>
      </c>
      <c r="J5" s="10">
        <v>-0.476811</v>
      </c>
      <c r="K5" s="10">
        <v>-1.50941</v>
      </c>
      <c r="L5" s="10">
        <v>-0.121631</v>
      </c>
      <c r="M5" s="10">
        <v>0.999587</v>
      </c>
      <c r="N5" s="26">
        <v>-1.69699</v>
      </c>
    </row>
    <row r="7" ht="12.75" thickBot="1">
      <c r="A7" s="38" t="s">
        <v>58</v>
      </c>
    </row>
    <row r="8" spans="1:14" ht="12">
      <c r="A8" s="41" t="s">
        <v>59</v>
      </c>
      <c r="B8" s="42">
        <v>29</v>
      </c>
      <c r="C8" s="43">
        <v>29</v>
      </c>
      <c r="D8" s="44">
        <v>0.240411</v>
      </c>
      <c r="E8" s="43">
        <v>-0.00460625</v>
      </c>
      <c r="F8" s="43">
        <v>2.07384</v>
      </c>
      <c r="G8" s="79">
        <v>2.77367</v>
      </c>
      <c r="H8" s="43">
        <v>1.64006</v>
      </c>
      <c r="I8" s="43">
        <v>-1.88322</v>
      </c>
      <c r="J8" s="43">
        <v>0.540028</v>
      </c>
      <c r="K8" s="43">
        <v>0.00545669</v>
      </c>
      <c r="L8" s="43">
        <v>-0.844157</v>
      </c>
      <c r="M8" s="43">
        <v>0.192665</v>
      </c>
      <c r="N8" s="45">
        <v>-0.312604</v>
      </c>
    </row>
    <row r="9" spans="1:14" ht="12.75" thickBot="1">
      <c r="A9" s="8" t="s">
        <v>60</v>
      </c>
      <c r="B9" s="9">
        <v>6</v>
      </c>
      <c r="C9" s="10">
        <v>6</v>
      </c>
      <c r="D9" s="46">
        <v>5.61626</v>
      </c>
      <c r="E9" s="10">
        <v>0.00460575</v>
      </c>
      <c r="F9" s="10">
        <v>-2.07384</v>
      </c>
      <c r="G9" s="10">
        <v>-2.77367</v>
      </c>
      <c r="H9" s="10">
        <v>-1.64006</v>
      </c>
      <c r="I9" s="10">
        <v>1.88322</v>
      </c>
      <c r="J9" s="10">
        <v>-0.540031</v>
      </c>
      <c r="K9" s="10">
        <v>-0.00545861</v>
      </c>
      <c r="L9" s="10">
        <v>0.84416</v>
      </c>
      <c r="M9" s="10">
        <v>-0.192665</v>
      </c>
      <c r="N9" s="26">
        <v>0.312604</v>
      </c>
    </row>
    <row r="11" ht="12.75" thickBot="1">
      <c r="A11" s="38" t="s">
        <v>61</v>
      </c>
    </row>
    <row r="12" spans="1:14" ht="12">
      <c r="A12" s="41" t="s">
        <v>62</v>
      </c>
      <c r="B12" s="42">
        <v>30</v>
      </c>
      <c r="C12" s="43">
        <v>30</v>
      </c>
      <c r="D12" s="44">
        <v>0.186656</v>
      </c>
      <c r="E12" s="43">
        <v>-0.708228</v>
      </c>
      <c r="F12" s="43">
        <v>1.30895</v>
      </c>
      <c r="G12" s="79">
        <v>2.95901</v>
      </c>
      <c r="H12" s="43">
        <v>1.88361</v>
      </c>
      <c r="I12" s="43">
        <v>-1.2826</v>
      </c>
      <c r="J12" s="43">
        <v>1.00616</v>
      </c>
      <c r="K12" s="43">
        <v>-0.628233</v>
      </c>
      <c r="L12" s="43">
        <v>-0.225829</v>
      </c>
      <c r="M12" s="43">
        <v>-0.0313514</v>
      </c>
      <c r="N12" s="45">
        <v>-0.91002</v>
      </c>
    </row>
    <row r="13" spans="1:14" ht="12.75" thickBot="1">
      <c r="A13" s="8" t="s">
        <v>63</v>
      </c>
      <c r="B13" s="9">
        <v>5</v>
      </c>
      <c r="C13" s="10">
        <v>5</v>
      </c>
      <c r="D13" s="46">
        <v>6.71963</v>
      </c>
      <c r="E13" s="10">
        <v>0.708228</v>
      </c>
      <c r="F13" s="10">
        <v>-1.30895</v>
      </c>
      <c r="G13" s="10">
        <v>-2.95901</v>
      </c>
      <c r="H13" s="10">
        <v>-1.88361</v>
      </c>
      <c r="I13" s="10">
        <v>1.2826</v>
      </c>
      <c r="J13" s="10">
        <v>-1.00617</v>
      </c>
      <c r="K13" s="10">
        <v>0.628231</v>
      </c>
      <c r="L13" s="10">
        <v>0.225833</v>
      </c>
      <c r="M13" s="10">
        <v>0.0313515</v>
      </c>
      <c r="N13" s="26">
        <v>0.91002</v>
      </c>
    </row>
    <row r="15" ht="12.75" thickBot="1">
      <c r="A15" s="38" t="s">
        <v>64</v>
      </c>
    </row>
    <row r="16" spans="1:14" ht="12">
      <c r="A16" s="41" t="s">
        <v>65</v>
      </c>
      <c r="B16" s="42">
        <v>30</v>
      </c>
      <c r="C16" s="43">
        <v>30</v>
      </c>
      <c r="D16" s="44">
        <v>0.186656</v>
      </c>
      <c r="E16" s="43">
        <v>-0.708228</v>
      </c>
      <c r="F16" s="43">
        <v>1.30895</v>
      </c>
      <c r="G16" s="79">
        <v>2.95901</v>
      </c>
      <c r="H16" s="43">
        <v>1.88361</v>
      </c>
      <c r="I16" s="43">
        <v>-1.2826</v>
      </c>
      <c r="J16" s="43">
        <v>1.00616</v>
      </c>
      <c r="K16" s="43">
        <v>-0.628233</v>
      </c>
      <c r="L16" s="43">
        <v>-0.225829</v>
      </c>
      <c r="M16" s="43">
        <v>-0.0313514</v>
      </c>
      <c r="N16" s="45">
        <v>-0.91002</v>
      </c>
    </row>
    <row r="17" spans="1:14" ht="12.75" thickBot="1">
      <c r="A17" s="8" t="s">
        <v>66</v>
      </c>
      <c r="B17" s="9">
        <v>5</v>
      </c>
      <c r="C17" s="10">
        <v>5</v>
      </c>
      <c r="D17" s="46">
        <v>6.71963</v>
      </c>
      <c r="E17" s="10">
        <v>0.708228</v>
      </c>
      <c r="F17" s="10">
        <v>-1.30895</v>
      </c>
      <c r="G17" s="10">
        <v>-2.95901</v>
      </c>
      <c r="H17" s="10">
        <v>-1.88361</v>
      </c>
      <c r="I17" s="10">
        <v>1.2826</v>
      </c>
      <c r="J17" s="10">
        <v>-1.00617</v>
      </c>
      <c r="K17" s="10">
        <v>0.628231</v>
      </c>
      <c r="L17" s="10">
        <v>0.225833</v>
      </c>
      <c r="M17" s="10">
        <v>0.0313515</v>
      </c>
      <c r="N17" s="26">
        <v>0.91002</v>
      </c>
    </row>
    <row r="19" ht="12.75" thickBot="1">
      <c r="A19" s="38" t="s">
        <v>67</v>
      </c>
    </row>
    <row r="20" spans="1:14" ht="12">
      <c r="A20" s="41" t="s">
        <v>68</v>
      </c>
      <c r="B20" s="42">
        <v>6</v>
      </c>
      <c r="C20" s="43">
        <v>6</v>
      </c>
      <c r="D20" s="44">
        <v>11.2124</v>
      </c>
      <c r="E20" s="43">
        <v>-2.83779</v>
      </c>
      <c r="F20" s="43">
        <v>-3.00136</v>
      </c>
      <c r="G20" s="43">
        <v>-0.094758</v>
      </c>
      <c r="H20" s="43">
        <v>0.414726</v>
      </c>
      <c r="I20" s="43">
        <v>-0.798487</v>
      </c>
      <c r="J20" s="43">
        <v>-0.609977</v>
      </c>
      <c r="K20" s="43">
        <v>0.901356</v>
      </c>
      <c r="L20" s="43">
        <v>0.920988</v>
      </c>
      <c r="M20" s="43">
        <v>-0.617723</v>
      </c>
      <c r="N20" s="45">
        <v>-0.0925273</v>
      </c>
    </row>
    <row r="21" spans="1:14" ht="12.75" thickBot="1">
      <c r="A21" s="8" t="s">
        <v>69</v>
      </c>
      <c r="B21" s="9">
        <v>29</v>
      </c>
      <c r="C21" s="10">
        <v>29</v>
      </c>
      <c r="D21" s="46">
        <v>0.479961</v>
      </c>
      <c r="E21" s="78">
        <v>2.83779</v>
      </c>
      <c r="F21" s="78">
        <v>3.00136</v>
      </c>
      <c r="G21" s="10">
        <v>0.0947589</v>
      </c>
      <c r="H21" s="10">
        <v>-0.414726</v>
      </c>
      <c r="I21" s="10">
        <v>0.798485</v>
      </c>
      <c r="J21" s="10">
        <v>0.609975</v>
      </c>
      <c r="K21" s="10">
        <v>-0.901358</v>
      </c>
      <c r="L21" s="10">
        <v>-0.920985</v>
      </c>
      <c r="M21" s="10">
        <v>0.617724</v>
      </c>
      <c r="N21" s="26">
        <v>0.0925273</v>
      </c>
    </row>
    <row r="23" ht="12.75" thickBot="1">
      <c r="A23" s="38" t="s">
        <v>70</v>
      </c>
    </row>
    <row r="24" spans="1:14" ht="12">
      <c r="A24" s="41" t="s">
        <v>71</v>
      </c>
      <c r="B24" s="42">
        <v>23</v>
      </c>
      <c r="C24" s="43">
        <v>23</v>
      </c>
      <c r="D24" s="44">
        <v>0.46681</v>
      </c>
      <c r="E24" s="43">
        <v>1.77766</v>
      </c>
      <c r="F24" s="43">
        <v>0.854416</v>
      </c>
      <c r="G24" s="43">
        <v>0.430844</v>
      </c>
      <c r="H24" s="43">
        <v>1.29427</v>
      </c>
      <c r="I24" s="43">
        <v>0.151807</v>
      </c>
      <c r="J24" s="43">
        <v>-0.585328</v>
      </c>
      <c r="K24" s="43">
        <v>-1.14102</v>
      </c>
      <c r="L24" s="43">
        <v>-0.186717</v>
      </c>
      <c r="M24" s="43">
        <v>1.45568</v>
      </c>
      <c r="N24" s="45">
        <v>1.19648</v>
      </c>
    </row>
    <row r="25" spans="1:14" ht="12.75" thickBot="1">
      <c r="A25" s="8" t="s">
        <v>72</v>
      </c>
      <c r="B25" s="9">
        <v>12</v>
      </c>
      <c r="C25" s="10">
        <v>12</v>
      </c>
      <c r="D25" s="46">
        <v>1.71488</v>
      </c>
      <c r="E25" s="10">
        <v>-1.77766</v>
      </c>
      <c r="F25" s="10">
        <v>-0.854416</v>
      </c>
      <c r="G25" s="10">
        <v>-0.430843</v>
      </c>
      <c r="H25" s="10">
        <v>-1.29427</v>
      </c>
      <c r="I25" s="10">
        <v>-0.151809</v>
      </c>
      <c r="J25" s="10">
        <v>0.585326</v>
      </c>
      <c r="K25" s="10">
        <v>1.14102</v>
      </c>
      <c r="L25" s="10">
        <v>0.18672</v>
      </c>
      <c r="M25" s="10">
        <v>-1.45568</v>
      </c>
      <c r="N25" s="26">
        <v>-1.19648</v>
      </c>
    </row>
    <row r="27" ht="12.75" thickBot="1">
      <c r="A27" s="38" t="s">
        <v>73</v>
      </c>
    </row>
    <row r="28" spans="1:14" ht="12">
      <c r="A28" s="41" t="s">
        <v>74</v>
      </c>
      <c r="B28" s="42">
        <v>5</v>
      </c>
      <c r="C28" s="43">
        <v>5</v>
      </c>
      <c r="D28" s="44">
        <v>1.59138</v>
      </c>
      <c r="E28" s="43">
        <v>-0.821094</v>
      </c>
      <c r="F28" s="43">
        <v>-0.369295</v>
      </c>
      <c r="G28" s="43">
        <v>-0.678873</v>
      </c>
      <c r="H28" s="43">
        <v>0.602938</v>
      </c>
      <c r="I28" s="43">
        <v>0.0295639</v>
      </c>
      <c r="J28" s="43">
        <v>1.10483</v>
      </c>
      <c r="K28" s="43">
        <v>0.195047</v>
      </c>
      <c r="L28" s="43">
        <v>-0.728436</v>
      </c>
      <c r="M28" s="43">
        <v>-0.916475</v>
      </c>
      <c r="N28" s="45">
        <v>-0.409599</v>
      </c>
    </row>
    <row r="29" spans="1:14" ht="12.75" thickBot="1">
      <c r="A29" s="8" t="s">
        <v>75</v>
      </c>
      <c r="B29" s="9">
        <v>30</v>
      </c>
      <c r="C29" s="10">
        <v>30</v>
      </c>
      <c r="D29" s="46">
        <v>0.0442049</v>
      </c>
      <c r="E29" s="10">
        <v>0.821093</v>
      </c>
      <c r="F29" s="10">
        <v>0.369295</v>
      </c>
      <c r="G29" s="10">
        <v>0.678874</v>
      </c>
      <c r="H29" s="10">
        <v>-0.602938</v>
      </c>
      <c r="I29" s="10">
        <v>-0.0295661</v>
      </c>
      <c r="J29" s="10">
        <v>-1.10484</v>
      </c>
      <c r="K29" s="10">
        <v>-0.195049</v>
      </c>
      <c r="L29" s="10">
        <v>0.728439</v>
      </c>
      <c r="M29" s="10">
        <v>0.916475</v>
      </c>
      <c r="N29" s="26">
        <v>0.409599</v>
      </c>
    </row>
    <row r="31" ht="12.75" thickBot="1">
      <c r="A31" s="38" t="s">
        <v>76</v>
      </c>
    </row>
    <row r="32" spans="1:14" ht="12">
      <c r="A32" s="41" t="s">
        <v>77</v>
      </c>
      <c r="B32" s="42">
        <v>9</v>
      </c>
      <c r="C32" s="43">
        <v>9</v>
      </c>
      <c r="D32" s="44">
        <v>6.9388</v>
      </c>
      <c r="E32" s="43">
        <v>-2.93013</v>
      </c>
      <c r="F32" s="43">
        <v>-2.70896</v>
      </c>
      <c r="G32" s="43">
        <v>0.341488</v>
      </c>
      <c r="H32" s="43">
        <v>0.788971</v>
      </c>
      <c r="I32" s="43">
        <v>-0.77418</v>
      </c>
      <c r="J32" s="43">
        <v>-1.05047</v>
      </c>
      <c r="K32" s="43">
        <v>-0.484212</v>
      </c>
      <c r="L32" s="43">
        <v>1.33557</v>
      </c>
      <c r="M32" s="43">
        <v>1.22377</v>
      </c>
      <c r="N32" s="45">
        <v>-1.51454</v>
      </c>
    </row>
    <row r="33" spans="1:14" ht="12.75" thickBot="1">
      <c r="A33" s="8" t="s">
        <v>78</v>
      </c>
      <c r="B33" s="9">
        <v>26</v>
      </c>
      <c r="C33" s="10">
        <v>26</v>
      </c>
      <c r="D33" s="46">
        <v>0.831424</v>
      </c>
      <c r="E33" s="78">
        <v>2.93012</v>
      </c>
      <c r="F33" s="78">
        <v>2.70896</v>
      </c>
      <c r="G33" s="10">
        <v>-0.341487</v>
      </c>
      <c r="H33" s="10">
        <v>-0.788971</v>
      </c>
      <c r="I33" s="10">
        <v>0.774178</v>
      </c>
      <c r="J33" s="10">
        <v>1.05047</v>
      </c>
      <c r="K33" s="10">
        <v>0.48421</v>
      </c>
      <c r="L33" s="10">
        <v>-1.33556</v>
      </c>
      <c r="M33" s="10">
        <v>-1.22377</v>
      </c>
      <c r="N33" s="26">
        <v>1.51454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Club des 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ROGER</dc:creator>
  <cp:keywords/>
  <dc:description/>
  <cp:lastModifiedBy>Vincent GODARD</cp:lastModifiedBy>
  <cp:lastPrinted>2003-05-14T09:55:04Z</cp:lastPrinted>
  <dcterms:created xsi:type="dcterms:W3CDTF">2003-05-14T09:00:25Z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